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\\storagesrv\Archivos\Dirección de Estudios Tecnicos\Departamento de Estadísticas\05. Estadisticas_Institucionales\2024\Publicar\Excel_Est_Inst_Ene_Jun_2024\"/>
    </mc:Choice>
  </mc:AlternateContent>
  <xr:revisionPtr revIDLastSave="0" documentId="13_ncr:1_{B8D7BF3F-C754-4483-B85A-B898193A1217}" xr6:coauthVersionLast="36" xr6:coauthVersionMax="36" xr10:uidLastSave="{00000000-0000-0000-0000-000000000000}"/>
  <bookViews>
    <workbookView xWindow="-120" yWindow="-120" windowWidth="20730" windowHeight="11160" tabRatio="862" firstSheet="2" activeTab="9" xr2:uid="{00000000-000D-0000-FFFF-FFFF00000000}"/>
  </bookViews>
  <sheets>
    <sheet name="2015" sheetId="2" r:id="rId1"/>
    <sheet name="2016" sheetId="6" r:id="rId2"/>
    <sheet name="2017" sheetId="11" r:id="rId3"/>
    <sheet name="2018" sheetId="15" r:id="rId4"/>
    <sheet name="2019" sheetId="19" r:id="rId5"/>
    <sheet name="2020" sheetId="23" r:id="rId6"/>
    <sheet name="2021" sheetId="28" r:id="rId7"/>
    <sheet name="2022" sheetId="31" r:id="rId8"/>
    <sheet name="2023" sheetId="37" r:id="rId9"/>
    <sheet name="2024" sheetId="36" r:id="rId10"/>
  </sheets>
  <definedNames>
    <definedName name="_xlnm.Print_Area" localSheetId="0">'2015'!$A$1:$H$48</definedName>
    <definedName name="_xlnm.Print_Area" localSheetId="1">'2016'!$B$1:$H$45</definedName>
    <definedName name="_xlnm.Print_Area" localSheetId="2">'2017'!$B$1:$H$42</definedName>
    <definedName name="_xlnm.Print_Area" localSheetId="3">'2018'!$B$1:$H$42</definedName>
    <definedName name="_xlnm.Print_Area" localSheetId="4">'2019'!$B$1:$H$44</definedName>
    <definedName name="_xlnm.Print_Area" localSheetId="5">'2020'!$B$1:$H$44</definedName>
    <definedName name="_xlnm.Print_Area" localSheetId="6">'2021'!$A$1:$H$38</definedName>
    <definedName name="_xlnm.Print_Area" localSheetId="7">'2022'!$A$1:$H$37</definedName>
    <definedName name="_xlnm.Print_Area" localSheetId="8">'2023'!$A$1:$H$34</definedName>
    <definedName name="_xlnm.Print_Area" localSheetId="9">'2024'!$A$1:$G$42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6" l="1"/>
  <c r="D12" i="36"/>
  <c r="C12" i="36"/>
  <c r="C15" i="36" l="1"/>
  <c r="C13" i="36" s="1"/>
  <c r="C14" i="36"/>
  <c r="C19" i="36"/>
  <c r="C18" i="36"/>
  <c r="C17" i="36"/>
  <c r="E13" i="36"/>
  <c r="D13" i="36"/>
  <c r="D16" i="36"/>
  <c r="C16" i="36" l="1"/>
  <c r="F25" i="36"/>
  <c r="F26" i="36"/>
  <c r="G26" i="37"/>
  <c r="G23" i="37"/>
  <c r="G22" i="37"/>
  <c r="C19" i="37"/>
  <c r="G25" i="37" s="1"/>
  <c r="C17" i="37"/>
  <c r="C16" i="37" s="1"/>
  <c r="G16" i="37"/>
  <c r="F16" i="37"/>
  <c r="F12" i="37" s="1"/>
  <c r="E16" i="37"/>
  <c r="E12" i="37" s="1"/>
  <c r="D16" i="37"/>
  <c r="C15" i="37"/>
  <c r="C14" i="37"/>
  <c r="G13" i="37"/>
  <c r="G12" i="37" s="1"/>
  <c r="F13" i="37"/>
  <c r="E13" i="37"/>
  <c r="D13" i="37"/>
  <c r="C13" i="37"/>
  <c r="C12" i="37" s="1"/>
  <c r="F24" i="36"/>
  <c r="E16" i="36"/>
  <c r="F23" i="36"/>
  <c r="F22" i="36"/>
  <c r="D12" i="37" l="1"/>
  <c r="G24" i="37"/>
  <c r="C21" i="31" l="1"/>
  <c r="G29" i="31" s="1"/>
  <c r="C20" i="31"/>
  <c r="G28" i="31" s="1"/>
  <c r="C19" i="31"/>
  <c r="G27" i="31" s="1"/>
  <c r="G18" i="31"/>
  <c r="E18" i="31"/>
  <c r="D18" i="31"/>
  <c r="C17" i="31"/>
  <c r="G26" i="31" s="1"/>
  <c r="C16" i="31"/>
  <c r="G25" i="31" s="1"/>
  <c r="G15" i="31"/>
  <c r="E15" i="31"/>
  <c r="D15" i="31"/>
  <c r="C15" i="31" l="1"/>
  <c r="G14" i="31"/>
  <c r="C18" i="31"/>
  <c r="E14" i="31"/>
  <c r="C14" i="31"/>
  <c r="D14" i="31"/>
  <c r="C21" i="28" l="1"/>
  <c r="G30" i="28" s="1"/>
  <c r="C20" i="28"/>
  <c r="G29" i="28" s="1"/>
  <c r="C19" i="28"/>
  <c r="G18" i="28"/>
  <c r="E18" i="28"/>
  <c r="D18" i="28"/>
  <c r="C17" i="28"/>
  <c r="G27" i="28" s="1"/>
  <c r="C16" i="28"/>
  <c r="G26" i="28" s="1"/>
  <c r="G15" i="28"/>
  <c r="E15" i="28"/>
  <c r="D15" i="28"/>
  <c r="D14" i="28" l="1"/>
  <c r="G14" i="28"/>
  <c r="E14" i="28"/>
  <c r="C18" i="28"/>
  <c r="G28" i="28"/>
  <c r="C15" i="28"/>
  <c r="C14" i="28" l="1"/>
  <c r="F22" i="23" l="1"/>
  <c r="C25" i="23"/>
  <c r="E34" i="23" s="1"/>
  <c r="C24" i="23"/>
  <c r="E33" i="23" s="1"/>
  <c r="C23" i="23"/>
  <c r="G22" i="23"/>
  <c r="C21" i="23"/>
  <c r="C20" i="23"/>
  <c r="E31" i="23" s="1"/>
  <c r="C19" i="23"/>
  <c r="E30" i="23" s="1"/>
  <c r="G18" i="23"/>
  <c r="C17" i="23"/>
  <c r="C16" i="23"/>
  <c r="E29" i="23" s="1"/>
  <c r="G15" i="23"/>
  <c r="G14" i="23" l="1"/>
  <c r="C22" i="23"/>
  <c r="C18" i="23"/>
  <c r="C15" i="23"/>
  <c r="C14" i="23" l="1"/>
  <c r="F15" i="19" l="1"/>
  <c r="G18" i="19"/>
  <c r="F18" i="19"/>
  <c r="E18" i="19"/>
  <c r="D18" i="19"/>
  <c r="F22" i="19"/>
  <c r="G22" i="19"/>
  <c r="C21" i="19"/>
  <c r="F14" i="19" l="1"/>
  <c r="C18" i="19"/>
  <c r="C25" i="19"/>
  <c r="E34" i="19" s="1"/>
  <c r="C24" i="19"/>
  <c r="E33" i="19" s="1"/>
  <c r="C23" i="19"/>
  <c r="E22" i="19"/>
  <c r="D22" i="19"/>
  <c r="C20" i="19"/>
  <c r="E31" i="19" s="1"/>
  <c r="C19" i="19"/>
  <c r="E30" i="19" s="1"/>
  <c r="C17" i="19"/>
  <c r="E28" i="19" s="1"/>
  <c r="C16" i="19"/>
  <c r="E29" i="19" s="1"/>
  <c r="G15" i="19"/>
  <c r="G14" i="19" s="1"/>
  <c r="E15" i="19"/>
  <c r="D15" i="19"/>
  <c r="C15" i="19" l="1"/>
  <c r="D14" i="19"/>
  <c r="C22" i="19"/>
  <c r="E14" i="19"/>
  <c r="F21" i="15"/>
  <c r="G21" i="15"/>
  <c r="E21" i="15"/>
  <c r="D21" i="15"/>
  <c r="C16" i="15"/>
  <c r="E27" i="15" s="1"/>
  <c r="C22" i="15"/>
  <c r="C24" i="15"/>
  <c r="E32" i="15" s="1"/>
  <c r="C23" i="15"/>
  <c r="E31" i="15" s="1"/>
  <c r="C20" i="15"/>
  <c r="E29" i="15" s="1"/>
  <c r="C19" i="15"/>
  <c r="E28" i="15" s="1"/>
  <c r="G18" i="15"/>
  <c r="F18" i="15"/>
  <c r="E18" i="15"/>
  <c r="D18" i="15"/>
  <c r="C17" i="15"/>
  <c r="E26" i="15" s="1"/>
  <c r="G15" i="15"/>
  <c r="F15" i="15"/>
  <c r="E15" i="15"/>
  <c r="D15" i="15"/>
  <c r="F22" i="11"/>
  <c r="G22" i="11"/>
  <c r="C24" i="11"/>
  <c r="E32" i="11" s="1"/>
  <c r="C23" i="11"/>
  <c r="E31" i="11" s="1"/>
  <c r="E22" i="11"/>
  <c r="D22" i="11"/>
  <c r="C21" i="11"/>
  <c r="C20" i="11"/>
  <c r="E29" i="11" s="1"/>
  <c r="C19" i="11"/>
  <c r="E28" i="11" s="1"/>
  <c r="G18" i="11"/>
  <c r="F18" i="11"/>
  <c r="E18" i="11"/>
  <c r="D18" i="11"/>
  <c r="C17" i="11"/>
  <c r="E26" i="11" s="1"/>
  <c r="C16" i="11"/>
  <c r="E27" i="11" s="1"/>
  <c r="G15" i="11"/>
  <c r="F15" i="11"/>
  <c r="E15" i="11"/>
  <c r="D15" i="11"/>
  <c r="D18" i="6"/>
  <c r="D22" i="6"/>
  <c r="G22" i="6"/>
  <c r="F22" i="6"/>
  <c r="E22" i="6"/>
  <c r="C23" i="6"/>
  <c r="C25" i="6"/>
  <c r="E35" i="6" s="1"/>
  <c r="C17" i="6"/>
  <c r="E29" i="6" s="1"/>
  <c r="C24" i="6"/>
  <c r="E34" i="6" s="1"/>
  <c r="C21" i="6"/>
  <c r="C20" i="6"/>
  <c r="E32" i="6" s="1"/>
  <c r="C19" i="6"/>
  <c r="E31" i="6" s="1"/>
  <c r="C16" i="6"/>
  <c r="E30" i="6" s="1"/>
  <c r="F18" i="6"/>
  <c r="F15" i="6"/>
  <c r="D15" i="6"/>
  <c r="G18" i="6"/>
  <c r="E18" i="6"/>
  <c r="G15" i="6"/>
  <c r="E15" i="6"/>
  <c r="D15" i="2"/>
  <c r="G23" i="2"/>
  <c r="F23" i="2"/>
  <c r="E23" i="2"/>
  <c r="D23" i="2"/>
  <c r="C23" i="2"/>
  <c r="G18" i="2"/>
  <c r="F18" i="2"/>
  <c r="E18" i="2"/>
  <c r="D18" i="2"/>
  <c r="C18" i="2"/>
  <c r="G15" i="2"/>
  <c r="F15" i="2"/>
  <c r="E15" i="2"/>
  <c r="C15" i="2"/>
  <c r="E14" i="6" l="1"/>
  <c r="F14" i="2"/>
  <c r="G14" i="11"/>
  <c r="C15" i="11"/>
  <c r="F14" i="15"/>
  <c r="C22" i="6"/>
  <c r="G14" i="15"/>
  <c r="C18" i="15"/>
  <c r="C15" i="15"/>
  <c r="C14" i="2"/>
  <c r="E14" i="15"/>
  <c r="E14" i="11"/>
  <c r="G14" i="6"/>
  <c r="C14" i="19"/>
  <c r="C18" i="6"/>
  <c r="D14" i="2"/>
  <c r="D14" i="6"/>
  <c r="F14" i="11"/>
  <c r="C22" i="11"/>
  <c r="G14" i="2"/>
  <c r="D14" i="15"/>
  <c r="C21" i="15"/>
  <c r="E14" i="2"/>
  <c r="F14" i="6"/>
  <c r="C18" i="11"/>
  <c r="D14" i="11"/>
  <c r="C15" i="6"/>
  <c r="C14" i="11" l="1"/>
  <c r="C14" i="15"/>
  <c r="C14" i="6"/>
</calcChain>
</file>

<file path=xl/sharedStrings.xml><?xml version="1.0" encoding="utf-8"?>
<sst xmlns="http://schemas.openxmlformats.org/spreadsheetml/2006/main" count="320" uniqueCount="46">
  <si>
    <t>Cuadro 5_017</t>
  </si>
  <si>
    <t>Superintendencia de Salud y Riesgos Laborales</t>
  </si>
  <si>
    <t>Supervisiones y Visitas de Seguimiento realizadas por las Direcciones de Aseguramiento por Tipo de Entidad</t>
  </si>
  <si>
    <t>Entidad Supervisada</t>
  </si>
  <si>
    <t>Enero- Marzo</t>
  </si>
  <si>
    <t xml:space="preserve">Total </t>
  </si>
  <si>
    <t>Administradoras de Riesgos de Salud</t>
  </si>
  <si>
    <t>Régimen Subsidiado</t>
  </si>
  <si>
    <t>Régimen Contributivo</t>
  </si>
  <si>
    <t>Prestadoras de Servicios de Salud</t>
  </si>
  <si>
    <t xml:space="preserve">Estancias Infantiles </t>
  </si>
  <si>
    <t xml:space="preserve">Prestadoras de Servicios de Estancias </t>
  </si>
  <si>
    <t>Afiliados</t>
  </si>
  <si>
    <t>Fuente: SISALRIL. A partir de los datos suministrados por la Direcciones de Aseguramiento.</t>
  </si>
  <si>
    <t>Total</t>
  </si>
  <si>
    <t>Año: 2015</t>
  </si>
  <si>
    <t>Abril-Junio</t>
  </si>
  <si>
    <t>Julio-Septiembre</t>
  </si>
  <si>
    <t>Octubre-Diciembre</t>
  </si>
  <si>
    <t>Servicios Regionales de Salud</t>
  </si>
  <si>
    <t>Centros de Atencion Primaria</t>
  </si>
  <si>
    <t xml:space="preserve">Administradora de Estancias </t>
  </si>
  <si>
    <t xml:space="preserve">                          Fuente: SISALRIL. A partir de los datos suministrados por la Direcciones de Aseguramiento.</t>
  </si>
  <si>
    <t>Abril- Junio</t>
  </si>
  <si>
    <t>Servicios Regional de Salud</t>
  </si>
  <si>
    <t xml:space="preserve">          Fuente: SISALRIL. A partir de los datos suministrados por la Direcciones de Aseguramiento.</t>
  </si>
  <si>
    <t>Administradora de Servicios de Estancias Infantiles</t>
  </si>
  <si>
    <t>Año: 2016</t>
  </si>
  <si>
    <t>Año: 2017</t>
  </si>
  <si>
    <r>
      <t>Octubre-Diciembre/</t>
    </r>
    <r>
      <rPr>
        <b/>
        <vertAlign val="superscript"/>
        <sz val="12"/>
        <color theme="0"/>
        <rFont val="Arial"/>
        <family val="2"/>
      </rPr>
      <t>1</t>
    </r>
  </si>
  <si>
    <t xml:space="preserve">           Fuente: SISALRIL. A partir de los datos suministrados por la Direcciones de Aseguramiento.</t>
  </si>
  <si>
    <t>Año: 2018</t>
  </si>
  <si>
    <t>Año: 2019</t>
  </si>
  <si>
    <r>
      <t>Octubre-Diciembre</t>
    </r>
    <r>
      <rPr>
        <b/>
        <vertAlign val="superscript"/>
        <sz val="12"/>
        <color theme="0"/>
        <rFont val="Arial"/>
        <family val="2"/>
      </rPr>
      <t>/1</t>
    </r>
  </si>
  <si>
    <t>Nota: 1/ Datos no reportados.</t>
  </si>
  <si>
    <t>Año: 2020</t>
  </si>
  <si>
    <r>
      <t>Abril- Junio/</t>
    </r>
    <r>
      <rPr>
        <b/>
        <vertAlign val="superscript"/>
        <sz val="12"/>
        <color theme="0"/>
        <rFont val="Arial"/>
        <family val="2"/>
      </rPr>
      <t>1</t>
    </r>
  </si>
  <si>
    <t>Nota: 1/Durante el trimestre Abril-Junio no se realizaron Supervisiones y visitas de seguimiento debido al Estado Nacional de Emergencia.</t>
  </si>
  <si>
    <r>
      <t>Enero- Marzo</t>
    </r>
    <r>
      <rPr>
        <b/>
        <vertAlign val="superscript"/>
        <sz val="12"/>
        <color theme="0"/>
        <rFont val="Arial"/>
        <family val="2"/>
      </rPr>
      <t>/1</t>
    </r>
  </si>
  <si>
    <r>
      <t>Abril-Junio</t>
    </r>
    <r>
      <rPr>
        <b/>
        <vertAlign val="superscript"/>
        <sz val="12"/>
        <color theme="0"/>
        <rFont val="Arial"/>
        <family val="2"/>
      </rPr>
      <t>/2</t>
    </r>
  </si>
  <si>
    <t xml:space="preserve">Nota:1/ En el período enero-marzo del 2021 no se realizaron actividades </t>
  </si>
  <si>
    <t xml:space="preserve">        2/ En virtud de la pandemia de Covid-19, se han reducido las supervisiones y visitas de seguimiento a las PSS. Para remediar esto, se han realizado capacitaciones virtuales con los principales temas utilizados en las supervisiones con el objetivo de fortalecer a las PSS, tanto públicas como privadas. Los datos correspondientes al trimestre Abril-Junio hacen referencias a estas capacitaciones.</t>
  </si>
  <si>
    <t>Año: 2021</t>
  </si>
  <si>
    <t>Año: 2022</t>
  </si>
  <si>
    <t>Año: 2023</t>
  </si>
  <si>
    <t>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</si>
</sst>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;;;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color theme="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12"/>
      <color theme="0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sz val="11"/>
      <color theme="0"/>
      <name val="Franklin Gothic Book"/>
      <family val="2"/>
    </font>
    <font>
      <sz val="10"/>
      <color theme="0"/>
      <name val="Franklin Gothic Book"/>
      <family val="2"/>
    </font>
    <font>
      <sz val="9"/>
      <color theme="0"/>
      <name val="Franklin Gothic Book"/>
      <family val="2"/>
    </font>
    <font>
      <sz val="11"/>
      <name val="Franklin Gothic Book"/>
      <family val="2"/>
    </font>
    <font>
      <sz val="9"/>
      <color theme="1"/>
      <name val="Franklin Gothic Book"/>
      <family val="2"/>
    </font>
    <font>
      <sz val="11"/>
      <color rgb="FFFF0000"/>
      <name val="Franklin Gothic Book"/>
      <family val="2"/>
    </font>
    <font>
      <sz val="8"/>
      <color theme="1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4EB"/>
        <bgColor indexed="64"/>
      </patternFill>
    </fill>
    <fill>
      <patternFill patternType="solid">
        <fgColor rgb="FF003EAB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right" vertical="center"/>
    </xf>
    <xf numFmtId="3" fontId="2" fillId="4" borderId="12" xfId="1" applyNumberFormat="1" applyFont="1" applyFill="1" applyBorder="1" applyAlignment="1">
      <alignment horizontal="right" vertical="center"/>
    </xf>
    <xf numFmtId="3" fontId="2" fillId="4" borderId="13" xfId="1" applyNumberFormat="1" applyFont="1" applyFill="1" applyBorder="1" applyAlignment="1">
      <alignment horizontal="right" vertical="center"/>
    </xf>
    <xf numFmtId="3" fontId="2" fillId="4" borderId="15" xfId="1" applyNumberFormat="1" applyFont="1" applyFill="1" applyBorder="1" applyAlignment="1">
      <alignment horizontal="right" vertical="center"/>
    </xf>
    <xf numFmtId="3" fontId="2" fillId="4" borderId="16" xfId="1" applyNumberFormat="1" applyFont="1" applyFill="1" applyBorder="1" applyAlignment="1">
      <alignment horizontal="right" vertical="center"/>
    </xf>
    <xf numFmtId="3" fontId="2" fillId="5" borderId="15" xfId="1" applyNumberFormat="1" applyFont="1" applyFill="1" applyBorder="1" applyAlignment="1">
      <alignment horizontal="right"/>
    </xf>
    <xf numFmtId="3" fontId="2" fillId="4" borderId="18" xfId="1" applyNumberFormat="1" applyFont="1" applyFill="1" applyBorder="1" applyAlignment="1">
      <alignment horizontal="right" vertical="center"/>
    </xf>
    <xf numFmtId="3" fontId="2" fillId="4" borderId="19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1" fontId="7" fillId="0" borderId="0" xfId="0" applyNumberFormat="1" applyFont="1"/>
    <xf numFmtId="0" fontId="7" fillId="0" borderId="0" xfId="0" applyNumberFormat="1" applyFont="1"/>
    <xf numFmtId="0" fontId="10" fillId="6" borderId="0" xfId="0" applyNumberFormat="1" applyFont="1" applyFill="1"/>
    <xf numFmtId="0" fontId="9" fillId="6" borderId="0" xfId="0" applyNumberFormat="1" applyFont="1" applyFill="1"/>
    <xf numFmtId="3" fontId="11" fillId="6" borderId="0" xfId="0" applyNumberFormat="1" applyFont="1" applyFill="1"/>
    <xf numFmtId="0" fontId="11" fillId="6" borderId="0" xfId="0" applyNumberFormat="1" applyFont="1" applyFill="1"/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3" xfId="0" applyBorder="1"/>
    <xf numFmtId="0" fontId="0" fillId="0" borderId="29" xfId="0" applyBorder="1"/>
    <xf numFmtId="0" fontId="12" fillId="0" borderId="14" xfId="0" applyFont="1" applyFill="1" applyBorder="1"/>
    <xf numFmtId="0" fontId="13" fillId="0" borderId="16" xfId="0" applyFont="1" applyBorder="1" applyAlignment="1">
      <alignment horizontal="right"/>
    </xf>
    <xf numFmtId="0" fontId="2" fillId="4" borderId="14" xfId="0" applyFont="1" applyFill="1" applyBorder="1" applyAlignment="1">
      <alignment horizontal="left" vertical="center"/>
    </xf>
    <xf numFmtId="0" fontId="14" fillId="0" borderId="0" xfId="2" applyAlignment="1" applyProtection="1"/>
    <xf numFmtId="0" fontId="6" fillId="4" borderId="14" xfId="0" applyFont="1" applyFill="1" applyBorder="1" applyAlignment="1">
      <alignment horizontal="left" vertical="center"/>
    </xf>
    <xf numFmtId="0" fontId="15" fillId="0" borderId="14" xfId="0" applyFont="1" applyFill="1" applyBorder="1"/>
    <xf numFmtId="0" fontId="12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6" fillId="4" borderId="17" xfId="0" applyFont="1" applyFill="1" applyBorder="1" applyAlignment="1">
      <alignment horizontal="left" vertical="center"/>
    </xf>
    <xf numFmtId="164" fontId="16" fillId="0" borderId="0" xfId="0" applyNumberFormat="1" applyFont="1"/>
    <xf numFmtId="164" fontId="1" fillId="0" borderId="0" xfId="0" applyNumberFormat="1" applyFont="1"/>
    <xf numFmtId="164" fontId="8" fillId="0" borderId="0" xfId="0" applyNumberFormat="1" applyFont="1"/>
    <xf numFmtId="0" fontId="17" fillId="0" borderId="0" xfId="0" applyFont="1"/>
    <xf numFmtId="1" fontId="17" fillId="0" borderId="0" xfId="0" applyNumberFormat="1" applyFont="1"/>
    <xf numFmtId="0" fontId="18" fillId="0" borderId="0" xfId="0" applyFont="1"/>
    <xf numFmtId="0" fontId="18" fillId="0" borderId="0" xfId="0" applyNumberFormat="1" applyFont="1"/>
    <xf numFmtId="0" fontId="0" fillId="0" borderId="0" xfId="0" applyNumberFormat="1" applyFont="1"/>
    <xf numFmtId="1" fontId="0" fillId="0" borderId="0" xfId="0" applyNumberFormat="1" applyFont="1"/>
    <xf numFmtId="0" fontId="9" fillId="0" borderId="14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0" fillId="0" borderId="0" xfId="0" applyFont="1"/>
    <xf numFmtId="0" fontId="6" fillId="4" borderId="31" xfId="0" applyFont="1" applyFill="1" applyBorder="1" applyAlignment="1">
      <alignment horizontal="right" vertical="center"/>
    </xf>
    <xf numFmtId="0" fontId="2" fillId="4" borderId="32" xfId="0" applyFont="1" applyFill="1" applyBorder="1" applyAlignment="1">
      <alignment horizontal="left" vertical="center"/>
    </xf>
    <xf numFmtId="0" fontId="12" fillId="0" borderId="32" xfId="0" applyFont="1" applyFill="1" applyBorder="1"/>
    <xf numFmtId="0" fontId="2" fillId="4" borderId="3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3" fontId="2" fillId="4" borderId="30" xfId="1" applyNumberFormat="1" applyFont="1" applyFill="1" applyBorder="1" applyAlignment="1">
      <alignment horizontal="right" vertical="center"/>
    </xf>
    <xf numFmtId="3" fontId="2" fillId="4" borderId="38" xfId="1" applyNumberFormat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/>
    </xf>
    <xf numFmtId="3" fontId="2" fillId="4" borderId="39" xfId="1" applyNumberFormat="1" applyFont="1" applyFill="1" applyBorder="1" applyAlignment="1">
      <alignment horizontal="right" vertical="center"/>
    </xf>
    <xf numFmtId="3" fontId="8" fillId="6" borderId="0" xfId="0" applyNumberFormat="1" applyFont="1" applyFill="1"/>
    <xf numFmtId="0" fontId="8" fillId="6" borderId="0" xfId="0" applyNumberFormat="1" applyFont="1" applyFill="1"/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right"/>
    </xf>
    <xf numFmtId="0" fontId="5" fillId="3" borderId="42" xfId="0" applyFont="1" applyFill="1" applyBorder="1" applyAlignment="1">
      <alignment horizontal="right" vertical="center"/>
    </xf>
    <xf numFmtId="3" fontId="2" fillId="4" borderId="43" xfId="1" applyNumberFormat="1" applyFont="1" applyFill="1" applyBorder="1" applyAlignment="1">
      <alignment horizontal="right" vertical="center"/>
    </xf>
    <xf numFmtId="3" fontId="2" fillId="4" borderId="44" xfId="1" applyNumberFormat="1" applyFont="1" applyFill="1" applyBorder="1" applyAlignment="1">
      <alignment horizontal="right" vertical="center"/>
    </xf>
    <xf numFmtId="0" fontId="13" fillId="0" borderId="44" xfId="0" applyFont="1" applyBorder="1" applyAlignment="1">
      <alignment horizontal="right"/>
    </xf>
    <xf numFmtId="3" fontId="2" fillId="4" borderId="45" xfId="1" applyNumberFormat="1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right"/>
    </xf>
    <xf numFmtId="0" fontId="12" fillId="0" borderId="33" xfId="0" applyFont="1" applyBorder="1" applyAlignment="1">
      <alignment horizontal="right"/>
    </xf>
    <xf numFmtId="3" fontId="0" fillId="0" borderId="0" xfId="0" applyNumberFormat="1"/>
    <xf numFmtId="3" fontId="18" fillId="0" borderId="0" xfId="0" applyNumberFormat="1" applyFont="1"/>
    <xf numFmtId="0" fontId="7" fillId="0" borderId="0" xfId="0" applyFont="1"/>
    <xf numFmtId="0" fontId="10" fillId="6" borderId="0" xfId="0" applyNumberFormat="1" applyFont="1" applyFill="1" applyProtection="1">
      <protection hidden="1"/>
    </xf>
    <xf numFmtId="0" fontId="9" fillId="6" borderId="0" xfId="0" applyNumberFormat="1" applyFont="1" applyFill="1" applyProtection="1">
      <protection hidden="1"/>
    </xf>
    <xf numFmtId="3" fontId="11" fillId="6" borderId="0" xfId="0" applyNumberFormat="1" applyFont="1" applyFill="1" applyProtection="1">
      <protection hidden="1"/>
    </xf>
    <xf numFmtId="0" fontId="11" fillId="6" borderId="0" xfId="0" applyNumberFormat="1" applyFont="1" applyFill="1" applyProtection="1">
      <protection hidden="1"/>
    </xf>
    <xf numFmtId="0" fontId="18" fillId="0" borderId="0" xfId="0" applyNumberFormat="1" applyFont="1" applyProtection="1">
      <protection hidden="1"/>
    </xf>
    <xf numFmtId="0" fontId="9" fillId="0" borderId="0" xfId="0" applyFont="1" applyFill="1" applyBorder="1"/>
    <xf numFmtId="0" fontId="9" fillId="0" borderId="47" xfId="0" applyFont="1" applyFill="1" applyBorder="1"/>
    <xf numFmtId="0" fontId="1" fillId="0" borderId="0" xfId="0" applyFont="1"/>
    <xf numFmtId="0" fontId="5" fillId="3" borderId="48" xfId="0" applyFont="1" applyFill="1" applyBorder="1" applyAlignment="1">
      <alignment horizontal="right" vertical="center"/>
    </xf>
    <xf numFmtId="3" fontId="2" fillId="4" borderId="0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2" fillId="0" borderId="34" xfId="0" applyFont="1" applyFill="1" applyBorder="1"/>
    <xf numFmtId="3" fontId="2" fillId="5" borderId="18" xfId="1" applyNumberFormat="1" applyFont="1" applyFill="1" applyBorder="1" applyAlignment="1">
      <alignment horizontal="right"/>
    </xf>
    <xf numFmtId="0" fontId="12" fillId="0" borderId="39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21" fillId="6" borderId="0" xfId="0" applyNumberFormat="1" applyFont="1" applyFill="1" applyProtection="1">
      <protection hidden="1"/>
    </xf>
    <xf numFmtId="0" fontId="21" fillId="6" borderId="0" xfId="0" applyNumberFormat="1" applyFont="1" applyFill="1" applyProtection="1">
      <protection hidden="1"/>
    </xf>
    <xf numFmtId="0" fontId="17" fillId="0" borderId="0" xfId="0" applyNumberFormat="1" applyFont="1" applyProtection="1">
      <protection hidden="1"/>
    </xf>
    <xf numFmtId="0" fontId="12" fillId="0" borderId="35" xfId="0" applyFont="1" applyBorder="1" applyAlignment="1">
      <alignment horizontal="right"/>
    </xf>
    <xf numFmtId="0" fontId="15" fillId="6" borderId="0" xfId="0" applyNumberFormat="1" applyFont="1" applyFill="1" applyProtection="1">
      <protection hidden="1"/>
    </xf>
    <xf numFmtId="0" fontId="12" fillId="6" borderId="0" xfId="0" applyNumberFormat="1" applyFont="1" applyFill="1" applyProtection="1">
      <protection hidden="1"/>
    </xf>
    <xf numFmtId="3" fontId="22" fillId="6" borderId="0" xfId="0" applyNumberFormat="1" applyFont="1" applyFill="1" applyProtection="1">
      <protection hidden="1"/>
    </xf>
    <xf numFmtId="0" fontId="22" fillId="6" borderId="0" xfId="0" applyNumberFormat="1" applyFont="1" applyFill="1" applyProtection="1">
      <protection hidden="1"/>
    </xf>
    <xf numFmtId="0" fontId="12" fillId="0" borderId="47" xfId="0" applyFont="1" applyFill="1" applyBorder="1"/>
    <xf numFmtId="0" fontId="7" fillId="0" borderId="0" xfId="0" applyNumberFormat="1" applyFont="1" applyProtection="1">
      <protection hidden="1"/>
    </xf>
    <xf numFmtId="0" fontId="8" fillId="0" borderId="0" xfId="0" applyFont="1" applyBorder="1" applyAlignment="1">
      <alignment horizontal="left"/>
    </xf>
    <xf numFmtId="0" fontId="12" fillId="0" borderId="17" xfId="0" applyFont="1" applyFill="1" applyBorder="1"/>
    <xf numFmtId="0" fontId="16" fillId="0" borderId="0" xfId="0" applyFont="1"/>
    <xf numFmtId="0" fontId="16" fillId="0" borderId="0" xfId="0" applyFont="1" applyBorder="1"/>
    <xf numFmtId="0" fontId="5" fillId="8" borderId="8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vertical="center"/>
    </xf>
    <xf numFmtId="3" fontId="2" fillId="7" borderId="12" xfId="1" applyNumberFormat="1" applyFont="1" applyFill="1" applyBorder="1" applyAlignment="1">
      <alignment horizontal="right" vertical="center"/>
    </xf>
    <xf numFmtId="3" fontId="16" fillId="0" borderId="0" xfId="0" applyNumberFormat="1" applyFont="1"/>
    <xf numFmtId="0" fontId="2" fillId="7" borderId="14" xfId="0" applyFont="1" applyFill="1" applyBorder="1" applyAlignment="1">
      <alignment horizontal="left" vertical="center"/>
    </xf>
    <xf numFmtId="3" fontId="2" fillId="7" borderId="15" xfId="1" applyNumberFormat="1" applyFont="1" applyFill="1" applyBorder="1" applyAlignment="1">
      <alignment horizontal="right" vertical="center"/>
    </xf>
    <xf numFmtId="3" fontId="2" fillId="0" borderId="15" xfId="1" applyNumberFormat="1" applyFont="1" applyFill="1" applyBorder="1" applyAlignment="1">
      <alignment horizontal="right"/>
    </xf>
    <xf numFmtId="0" fontId="10" fillId="0" borderId="0" xfId="0" applyNumberFormat="1" applyFont="1"/>
    <xf numFmtId="0" fontId="15" fillId="0" borderId="0" xfId="0" applyFont="1"/>
    <xf numFmtId="3" fontId="10" fillId="0" borderId="0" xfId="0" applyNumberFormat="1" applyFont="1"/>
    <xf numFmtId="0" fontId="10" fillId="0" borderId="0" xfId="0" applyFont="1"/>
    <xf numFmtId="0" fontId="15" fillId="0" borderId="0" xfId="0" applyNumberFormat="1" applyFont="1" applyProtection="1">
      <protection hidden="1"/>
    </xf>
    <xf numFmtId="1" fontId="23" fillId="0" borderId="0" xfId="0" applyNumberFormat="1" applyFont="1"/>
    <xf numFmtId="3" fontId="2" fillId="7" borderId="13" xfId="1" applyNumberFormat="1" applyFont="1" applyFill="1" applyBorder="1" applyAlignment="1">
      <alignment horizontal="right" vertical="center"/>
    </xf>
    <xf numFmtId="3" fontId="2" fillId="7" borderId="16" xfId="1" applyNumberFormat="1" applyFont="1" applyFill="1" applyBorder="1" applyAlignment="1">
      <alignment horizontal="right" vertical="center"/>
    </xf>
    <xf numFmtId="3" fontId="2" fillId="0" borderId="47" xfId="1" applyNumberFormat="1" applyFont="1" applyFill="1" applyBorder="1" applyAlignment="1">
      <alignment horizontal="right"/>
    </xf>
    <xf numFmtId="3" fontId="2" fillId="7" borderId="47" xfId="1" applyNumberFormat="1" applyFont="1" applyFill="1" applyBorder="1" applyAlignment="1">
      <alignment horizontal="right" vertical="center"/>
    </xf>
    <xf numFmtId="3" fontId="2" fillId="0" borderId="49" xfId="1" applyNumberFormat="1" applyFont="1" applyFill="1" applyBorder="1" applyAlignment="1">
      <alignment horizontal="right"/>
    </xf>
    <xf numFmtId="0" fontId="2" fillId="7" borderId="32" xfId="0" applyFont="1" applyFill="1" applyBorder="1" applyAlignment="1">
      <alignment horizontal="left" vertical="center"/>
    </xf>
    <xf numFmtId="0" fontId="16" fillId="0" borderId="34" xfId="0" applyFont="1" applyBorder="1"/>
    <xf numFmtId="0" fontId="24" fillId="0" borderId="0" xfId="0" applyFont="1"/>
    <xf numFmtId="0" fontId="24" fillId="0" borderId="0" xfId="0" applyFont="1" applyBorder="1"/>
    <xf numFmtId="0" fontId="26" fillId="8" borderId="8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left" vertical="center"/>
    </xf>
    <xf numFmtId="3" fontId="28" fillId="7" borderId="12" xfId="1" applyNumberFormat="1" applyFont="1" applyFill="1" applyBorder="1" applyAlignment="1">
      <alignment horizontal="right" vertical="center"/>
    </xf>
    <xf numFmtId="3" fontId="28" fillId="7" borderId="13" xfId="1" applyNumberFormat="1" applyFont="1" applyFill="1" applyBorder="1" applyAlignment="1">
      <alignment horizontal="right" vertical="center"/>
    </xf>
    <xf numFmtId="3" fontId="24" fillId="0" borderId="0" xfId="0" applyNumberFormat="1" applyFont="1"/>
    <xf numFmtId="0" fontId="28" fillId="7" borderId="14" xfId="0" applyFont="1" applyFill="1" applyBorder="1" applyAlignment="1">
      <alignment horizontal="left" vertical="center"/>
    </xf>
    <xf numFmtId="3" fontId="28" fillId="7" borderId="15" xfId="1" applyNumberFormat="1" applyFont="1" applyFill="1" applyBorder="1" applyAlignment="1">
      <alignment horizontal="right" vertical="center"/>
    </xf>
    <xf numFmtId="3" fontId="28" fillId="7" borderId="16" xfId="1" applyNumberFormat="1" applyFont="1" applyFill="1" applyBorder="1" applyAlignment="1">
      <alignment horizontal="right" vertical="center"/>
    </xf>
    <xf numFmtId="0" fontId="29" fillId="0" borderId="14" xfId="0" applyFont="1" applyFill="1" applyBorder="1"/>
    <xf numFmtId="3" fontId="28" fillId="0" borderId="15" xfId="1" applyNumberFormat="1" applyFont="1" applyFill="1" applyBorder="1" applyAlignment="1">
      <alignment horizontal="right"/>
    </xf>
    <xf numFmtId="0" fontId="29" fillId="0" borderId="16" xfId="0" applyFont="1" applyBorder="1" applyAlignment="1">
      <alignment horizontal="right"/>
    </xf>
    <xf numFmtId="0" fontId="29" fillId="0" borderId="32" xfId="0" applyFont="1" applyFill="1" applyBorder="1"/>
    <xf numFmtId="0" fontId="24" fillId="0" borderId="17" xfId="0" applyFont="1" applyBorder="1"/>
    <xf numFmtId="3" fontId="28" fillId="0" borderId="18" xfId="1" applyNumberFormat="1" applyFont="1" applyFill="1" applyBorder="1" applyAlignment="1">
      <alignment horizontal="right"/>
    </xf>
    <xf numFmtId="0" fontId="29" fillId="0" borderId="19" xfId="0" applyFont="1" applyBorder="1" applyAlignment="1">
      <alignment horizontal="right"/>
    </xf>
    <xf numFmtId="0" fontId="30" fillId="0" borderId="0" xfId="0" applyFont="1"/>
    <xf numFmtId="0" fontId="31" fillId="0" borderId="0" xfId="0" applyNumberFormat="1" applyFont="1"/>
    <xf numFmtId="0" fontId="24" fillId="0" borderId="0" xfId="0" applyFont="1" applyFill="1"/>
    <xf numFmtId="0" fontId="32" fillId="0" borderId="0" xfId="0" applyNumberFormat="1" applyFont="1" applyFill="1" applyProtection="1">
      <protection hidden="1"/>
    </xf>
    <xf numFmtId="3" fontId="33" fillId="0" borderId="0" xfId="0" applyNumberFormat="1" applyFont="1" applyFill="1" applyProtection="1">
      <protection hidden="1"/>
    </xf>
    <xf numFmtId="0" fontId="34" fillId="0" borderId="0" xfId="0" applyFont="1"/>
    <xf numFmtId="0" fontId="31" fillId="0" borderId="0" xfId="0" applyNumberFormat="1" applyFont="1" applyFill="1" applyProtection="1">
      <protection hidden="1"/>
    </xf>
    <xf numFmtId="0" fontId="32" fillId="0" borderId="0" xfId="0" applyFont="1" applyFill="1" applyBorder="1"/>
    <xf numFmtId="0" fontId="31" fillId="6" borderId="0" xfId="0" applyNumberFormat="1" applyFont="1" applyFill="1" applyProtection="1">
      <protection hidden="1"/>
    </xf>
    <xf numFmtId="0" fontId="32" fillId="0" borderId="47" xfId="0" applyFont="1" applyFill="1" applyBorder="1"/>
    <xf numFmtId="0" fontId="31" fillId="0" borderId="0" xfId="0" applyFont="1"/>
    <xf numFmtId="3" fontId="31" fillId="0" borderId="0" xfId="0" applyNumberFormat="1" applyFont="1"/>
    <xf numFmtId="0" fontId="34" fillId="6" borderId="0" xfId="0" applyNumberFormat="1" applyFont="1" applyFill="1" applyProtection="1">
      <protection hidden="1"/>
    </xf>
    <xf numFmtId="0" fontId="29" fillId="6" borderId="0" xfId="0" applyNumberFormat="1" applyFont="1" applyFill="1" applyProtection="1">
      <protection hidden="1"/>
    </xf>
    <xf numFmtId="3" fontId="35" fillId="6" borderId="0" xfId="0" applyNumberFormat="1" applyFont="1" applyFill="1" applyProtection="1">
      <protection hidden="1"/>
    </xf>
    <xf numFmtId="0" fontId="35" fillId="6" borderId="0" xfId="0" applyNumberFormat="1" applyFont="1" applyFill="1" applyProtection="1">
      <protection hidden="1"/>
    </xf>
    <xf numFmtId="0" fontId="34" fillId="0" borderId="0" xfId="0" applyNumberFormat="1" applyFont="1" applyProtection="1">
      <protection hidden="1"/>
    </xf>
    <xf numFmtId="0" fontId="24" fillId="0" borderId="0" xfId="0" applyNumberFormat="1" applyFont="1" applyProtection="1">
      <protection hidden="1"/>
    </xf>
    <xf numFmtId="1" fontId="3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1" fontId="13" fillId="0" borderId="0" xfId="0" applyNumberFormat="1" applyFont="1" applyAlignment="1">
      <alignment horizontal="left" wrapText="1"/>
    </xf>
    <xf numFmtId="1" fontId="7" fillId="0" borderId="0" xfId="0" applyNumberFormat="1" applyFont="1" applyAlignment="1">
      <alignment horizontal="left" wrapText="1"/>
    </xf>
    <xf numFmtId="1" fontId="12" fillId="0" borderId="0" xfId="0" applyNumberFormat="1" applyFont="1" applyAlignment="1">
      <alignment horizontal="left" wrapText="1"/>
    </xf>
    <xf numFmtId="1" fontId="15" fillId="0" borderId="0" xfId="0" applyNumberFormat="1" applyFont="1" applyAlignment="1">
      <alignment horizontal="left" wrapText="1"/>
    </xf>
    <xf numFmtId="0" fontId="37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1" fontId="29" fillId="0" borderId="0" xfId="0" applyNumberFormat="1" applyFont="1" applyAlignment="1">
      <alignment horizontal="left" wrapText="1"/>
    </xf>
    <xf numFmtId="1" fontId="34" fillId="0" borderId="0" xfId="0" applyNumberFormat="1" applyFont="1" applyAlignment="1">
      <alignment horizontal="left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3EAB"/>
      <color rgb="FF00A4E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Realizadas por Tipo de Entidad. Año 2015</a:t>
            </a:r>
          </a:p>
        </c:rich>
      </c:tx>
      <c:layout>
        <c:manualLayout>
          <c:xMode val="edge"/>
          <c:yMode val="edge"/>
          <c:x val="0.17403764948103281"/>
          <c:y val="2.3335614833733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100000">
                  <a:schemeClr val="accent1">
                    <a:shade val="51000"/>
                    <a:satMod val="130000"/>
                  </a:schemeClr>
                </a:gs>
                <a:gs pos="10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'2015'!$B$30:$C$38</c:f>
            </c:multiLvlStrRef>
          </c:cat>
          <c:val>
            <c:numRef>
              <c:f>'2015'!$D$30:$D$38</c:f>
              <c:numCache>
                <c:formatCode>;;;</c:formatCode>
                <c:ptCount val="9"/>
                <c:pt idx="0">
                  <c:v>4</c:v>
                </c:pt>
                <c:pt idx="1">
                  <c:v>22</c:v>
                </c:pt>
                <c:pt idx="2">
                  <c:v>1</c:v>
                </c:pt>
                <c:pt idx="3">
                  <c:v>58</c:v>
                </c:pt>
                <c:pt idx="4">
                  <c:v>2</c:v>
                </c:pt>
                <c:pt idx="5">
                  <c:v>29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2-42B6-A2E8-3A0253390C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415800"/>
        <c:axId val="349412272"/>
      </c:barChart>
      <c:catAx>
        <c:axId val="34941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9412272"/>
        <c:crosses val="autoZero"/>
        <c:auto val="1"/>
        <c:lblAlgn val="ctr"/>
        <c:lblOffset val="100"/>
        <c:noMultiLvlLbl val="0"/>
      </c:catAx>
      <c:valAx>
        <c:axId val="349412272"/>
        <c:scaling>
          <c:orientation val="minMax"/>
          <c:max val="59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;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941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Franklin Gothic Book" panose="020B0503020102020204" pitchFamily="34" charset="0"/>
                <a:cs typeface="Arial" panose="020B0604020202020204" pitchFamily="34" charset="0"/>
              </a:rPr>
              <a:t>Supervisiones y visitas de seguimiento realizadas por las Direcciones de Aseguramiento por Tipo de entidad. </a:t>
            </a:r>
          </a:p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Franklin Gothic Book" panose="020B0503020102020204" pitchFamily="34" charset="0"/>
                <a:cs typeface="Arial" panose="020B0604020202020204" pitchFamily="34" charset="0"/>
              </a:rPr>
              <a:t>Año: 2024</a:t>
            </a:r>
          </a:p>
        </c:rich>
      </c:tx>
      <c:layout>
        <c:manualLayout>
          <c:xMode val="edge"/>
          <c:yMode val="edge"/>
          <c:x val="7.8782273427942723E-2"/>
          <c:y val="5.68546488365319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221180685747615E-2"/>
          <c:y val="0.23713597759902166"/>
          <c:w val="0.82580768313051778"/>
          <c:h val="0.51519034423628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'2024'!$C$11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3EAB"/>
            </a:soli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BEF-4FD9-BB8F-663836884B2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EF-4FD9-BB8F-663836884B2A}"/>
              </c:ext>
            </c:extLst>
          </c:dPt>
          <c:dPt>
            <c:idx val="4"/>
            <c:invertIfNegative val="0"/>
            <c:bubble3D val="0"/>
            <c:spPr>
              <a:solidFill>
                <a:srgbClr val="003EAB"/>
              </a:solidFill>
              <a:ln w="6350" cap="flat" cmpd="sng" algn="ctr">
                <a:solidFill>
                  <a:srgbClr val="00B0F0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EF-4FD9-BB8F-663836884B2A}"/>
              </c:ext>
            </c:extLst>
          </c:dPt>
          <c:dLbls>
            <c:dLbl>
              <c:idx val="4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>
                            <a:lumMod val="95000"/>
                          </a:schemeClr>
                        </a:solidFill>
                      </a:defRPr>
                    </a:pPr>
                    <a:fld id="{996B9D65-1FC9-4D95-84B9-880B17118994}" type="VALUE">
                      <a:rPr lang="en-US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95000"/>
                            </a:schemeClr>
                          </a:solidFill>
                        </a:defRPr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>
                  <a:glow rad="12700">
                    <a:schemeClr val="accent1">
                      <a:alpha val="40000"/>
                    </a:schemeClr>
                  </a:glow>
                </a:effectLst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BEF-4FD9-BB8F-663836884B2A}"/>
                </c:ext>
              </c:extLst>
            </c:dLbl>
            <c:spPr>
              <a:noFill/>
              <a:ln>
                <a:noFill/>
              </a:ln>
              <a:effectLst>
                <a:glow rad="12700">
                  <a:schemeClr val="accent1">
                    <a:alpha val="40000"/>
                  </a:schemeClr>
                </a:glo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'2024'!$B$22:$C$26</c:f>
              <c:multiLvlStrCache>
                <c:ptCount val="5"/>
                <c:lvl>
                  <c:pt idx="0">
                    <c:v>Régimen Subsidiado</c:v>
                  </c:pt>
                  <c:pt idx="1">
                    <c:v>Régimen Contributivo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</c:lvl>
              </c:multiLvlStrCache>
            </c:multiLvlStrRef>
          </c:cat>
          <c:val>
            <c:numRef>
              <c:f>'2024'!$F$22:$F$27</c:f>
              <c:numCache>
                <c:formatCode>#,##0</c:formatCode>
                <c:ptCount val="6"/>
                <c:pt idx="0">
                  <c:v>11</c:v>
                </c:pt>
                <c:pt idx="1">
                  <c:v>81</c:v>
                </c:pt>
                <c:pt idx="2">
                  <c:v>21</c:v>
                </c:pt>
                <c:pt idx="3">
                  <c:v>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EF-4FD9-BB8F-663836884B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axId val="347352792"/>
        <c:axId val="34735906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'2022'!$C$13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cene3d>
                    <a:camera prst="orthographicFront"/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  <a:bevelB w="0" h="0"/>
                  </a:sp3d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Base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'2022'!$B$25:$C$29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Régimen Subsidiado</c:v>
                        </c:pt>
                        <c:pt idx="1">
                          <c:v>Régimen Contributivo</c:v>
                        </c:pt>
                        <c:pt idx="2">
                          <c:v>Régimen Subsidiado</c:v>
                        </c:pt>
                        <c:pt idx="3">
                          <c:v>Régimen Contributivo</c:v>
                        </c:pt>
                        <c:pt idx="4">
                          <c:v>Servicios Regional de Salud</c:v>
                        </c:pt>
                      </c:lvl>
                      <c:lvl>
                        <c:pt idx="0">
                          <c:v>Administradoras de Riesgos de Salud</c:v>
                        </c:pt>
                        <c:pt idx="2">
                          <c:v>Prestadoras de Servicios de Salud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'2022'!$G$25:$G$29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68</c:v>
                      </c:pt>
                      <c:pt idx="1">
                        <c:v>26</c:v>
                      </c:pt>
                      <c:pt idx="2" formatCode="General">
                        <c:v>0</c:v>
                      </c:pt>
                      <c:pt idx="3">
                        <c:v>717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BEF-4FD9-BB8F-663836884B2A}"/>
                  </c:ext>
                </c:extLst>
              </c15:ser>
            </c15:filteredBarSeries>
          </c:ext>
        </c:extLst>
      </c:barChart>
      <c:catAx>
        <c:axId val="3473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9064"/>
        <c:crosses val="autoZero"/>
        <c:auto val="1"/>
        <c:lblAlgn val="ctr"/>
        <c:lblOffset val="100"/>
        <c:noMultiLvlLbl val="0"/>
      </c:catAx>
      <c:valAx>
        <c:axId val="347359064"/>
        <c:scaling>
          <c:orientation val="minMax"/>
          <c:max val="10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2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Supervisiones y visitas de seguimiento realizadas por las Direcciones de Aseguramiento por Tipo de entidad. </a:t>
            </a:r>
          </a:p>
          <a:p>
            <a:pPr>
              <a:defRPr/>
            </a:pPr>
            <a:r>
              <a:rPr lang="en-US"/>
              <a:t>Año: 2016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'2016'!$B$29:$C$35</c:f>
              <c:multiLvlStrCache>
                <c:ptCount val="7"/>
                <c:lvl>
                  <c:pt idx="0">
                    <c:v>Régimen Contributivo</c:v>
                  </c:pt>
                  <c:pt idx="1">
                    <c:v>Régimen Subsidiado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  <c:pt idx="5">
                    <c:v>Prestadoras de Servicios de Estancias </c:v>
                  </c:pt>
                  <c:pt idx="6">
                    <c:v>Afiliados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  <c:pt idx="5">
                    <c:v>Estancias Infantiles </c:v>
                  </c:pt>
                  <c:pt idx="6">
                    <c:v>Afiliados</c:v>
                  </c:pt>
                </c:lvl>
              </c:multiLvlStrCache>
            </c:multiLvlStrRef>
          </c:cat>
          <c:val>
            <c:numRef>
              <c:f>'2016'!$E$29:$E$35</c:f>
              <c:numCache>
                <c:formatCode>#,##0</c:formatCode>
                <c:ptCount val="7"/>
                <c:pt idx="0">
                  <c:v>21</c:v>
                </c:pt>
                <c:pt idx="1">
                  <c:v>4</c:v>
                </c:pt>
                <c:pt idx="2">
                  <c:v>15</c:v>
                </c:pt>
                <c:pt idx="3">
                  <c:v>106</c:v>
                </c:pt>
                <c:pt idx="4" formatCode="General">
                  <c:v>9</c:v>
                </c:pt>
                <c:pt idx="5" formatCode="General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7-4353-9A25-94C99AFDF5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415016"/>
        <c:axId val="349416192"/>
      </c:barChart>
      <c:catAx>
        <c:axId val="34941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9416192"/>
        <c:crosses val="autoZero"/>
        <c:auto val="1"/>
        <c:lblAlgn val="ctr"/>
        <c:lblOffset val="100"/>
        <c:noMultiLvlLbl val="0"/>
      </c:catAx>
      <c:valAx>
        <c:axId val="349416192"/>
        <c:scaling>
          <c:orientation val="minMax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4941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Supervisiones y visitas de seguimiento realizadas por las Direcciones de Aseguramiento por Tipo de entidad. </a:t>
            </a:r>
          </a:p>
          <a:p>
            <a:pPr>
              <a:defRPr/>
            </a:pPr>
            <a:r>
              <a:rPr lang="en-US"/>
              <a:t>Año: 2017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'2017'!$B$26:$C$32</c:f>
              <c:multiLvlStrCache>
                <c:ptCount val="7"/>
                <c:lvl>
                  <c:pt idx="0">
                    <c:v>Régimen Contributivo</c:v>
                  </c:pt>
                  <c:pt idx="1">
                    <c:v>Régimen Subsidiado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  <c:pt idx="5">
                    <c:v>Prestadoras de Servicios de Estancias </c:v>
                  </c:pt>
                  <c:pt idx="6">
                    <c:v>Afiliados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  <c:pt idx="5">
                    <c:v>Estancias Infantiles </c:v>
                  </c:pt>
                  <c:pt idx="6">
                    <c:v>Afiliados</c:v>
                  </c:pt>
                </c:lvl>
              </c:multiLvlStrCache>
            </c:multiLvlStrRef>
          </c:cat>
          <c:val>
            <c:numRef>
              <c:f>'2017'!$E$26:$E$32</c:f>
              <c:numCache>
                <c:formatCode>#,##0</c:formatCode>
                <c:ptCount val="7"/>
                <c:pt idx="0">
                  <c:v>150</c:v>
                </c:pt>
                <c:pt idx="1">
                  <c:v>10</c:v>
                </c:pt>
                <c:pt idx="2">
                  <c:v>29</c:v>
                </c:pt>
                <c:pt idx="3">
                  <c:v>331</c:v>
                </c:pt>
                <c:pt idx="4" formatCode="General">
                  <c:v>9</c:v>
                </c:pt>
                <c:pt idx="5" formatCode="General">
                  <c:v>22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7-4F8B-B98F-87859A727E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9414272"/>
        <c:axId val="439421328"/>
      </c:barChart>
      <c:catAx>
        <c:axId val="4394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9421328"/>
        <c:crosses val="autoZero"/>
        <c:auto val="1"/>
        <c:lblAlgn val="ctr"/>
        <c:lblOffset val="100"/>
        <c:noMultiLvlLbl val="0"/>
      </c:catAx>
      <c:valAx>
        <c:axId val="439421328"/>
        <c:scaling>
          <c:orientation val="minMax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394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Supervisiones y visitas de seguimiento realizadas por las Direcciones de Aseguramiento por Tipo de entidad. </a:t>
            </a:r>
          </a:p>
          <a:p>
            <a:pPr>
              <a:defRPr/>
            </a:pPr>
            <a:r>
              <a:rPr lang="en-US"/>
              <a:t>Año: 2018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'2018'!$B$26:$C$32</c:f>
              <c:multiLvlStrCache>
                <c:ptCount val="7"/>
                <c:lvl>
                  <c:pt idx="0">
                    <c:v>Régimen Contributivo</c:v>
                  </c:pt>
                  <c:pt idx="1">
                    <c:v>Régimen Subsidiado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  <c:pt idx="5">
                    <c:v>Prestadoras de Servicios de Estancias </c:v>
                  </c:pt>
                  <c:pt idx="6">
                    <c:v>Afiliados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  <c:pt idx="5">
                    <c:v>Estancias Infantiles </c:v>
                  </c:pt>
                  <c:pt idx="6">
                    <c:v>Afiliados</c:v>
                  </c:pt>
                </c:lvl>
              </c:multiLvlStrCache>
            </c:multiLvlStrRef>
          </c:cat>
          <c:val>
            <c:numRef>
              <c:f>'2018'!$E$26:$E$32</c:f>
              <c:numCache>
                <c:formatCode>#,##0</c:formatCode>
                <c:ptCount val="7"/>
                <c:pt idx="0">
                  <c:v>42</c:v>
                </c:pt>
                <c:pt idx="1">
                  <c:v>17</c:v>
                </c:pt>
                <c:pt idx="2">
                  <c:v>51</c:v>
                </c:pt>
                <c:pt idx="3">
                  <c:v>98</c:v>
                </c:pt>
                <c:pt idx="4" formatCode="General">
                  <c:v>9</c:v>
                </c:pt>
                <c:pt idx="5" formatCode="General">
                  <c:v>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0-4215-9850-3C70CF14D8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885352"/>
        <c:axId val="328888488"/>
      </c:barChart>
      <c:catAx>
        <c:axId val="32888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888488"/>
        <c:crosses val="autoZero"/>
        <c:auto val="1"/>
        <c:lblAlgn val="ctr"/>
        <c:lblOffset val="100"/>
        <c:noMultiLvlLbl val="0"/>
      </c:catAx>
      <c:valAx>
        <c:axId val="328888488"/>
        <c:scaling>
          <c:orientation val="minMax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2888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Supervisiones y visitas de seguimiento realizadas por las Direcciones de Aseguramiento por Tipo de entidad. </a:t>
            </a:r>
          </a:p>
          <a:p>
            <a:pPr>
              <a:defRPr/>
            </a:pPr>
            <a:r>
              <a:rPr lang="en-US"/>
              <a:t>Año: 2019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'2019'!$B$28:$C$34</c:f>
              <c:multiLvlStrCache>
                <c:ptCount val="7"/>
                <c:lvl>
                  <c:pt idx="0">
                    <c:v>Régimen Contributivo</c:v>
                  </c:pt>
                  <c:pt idx="1">
                    <c:v>Régimen Subsidiado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  <c:pt idx="5">
                    <c:v>Prestadoras de Servicios de Estancias </c:v>
                  </c:pt>
                  <c:pt idx="6">
                    <c:v>Afiliados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  <c:pt idx="5">
                    <c:v>Estancias Infantiles </c:v>
                  </c:pt>
                  <c:pt idx="6">
                    <c:v>Afiliados</c:v>
                  </c:pt>
                </c:lvl>
              </c:multiLvlStrCache>
            </c:multiLvlStrRef>
          </c:cat>
          <c:val>
            <c:numRef>
              <c:f>'2019'!$E$28:$E$34</c:f>
              <c:numCache>
                <c:formatCode>#,##0</c:formatCode>
                <c:ptCount val="7"/>
                <c:pt idx="0">
                  <c:v>6</c:v>
                </c:pt>
                <c:pt idx="1">
                  <c:v>49</c:v>
                </c:pt>
                <c:pt idx="2">
                  <c:v>41</c:v>
                </c:pt>
                <c:pt idx="3">
                  <c:v>28</c:v>
                </c:pt>
                <c:pt idx="4" formatCode="General">
                  <c:v>9</c:v>
                </c:pt>
                <c:pt idx="5" formatCode="General">
                  <c:v>34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2-434F-8DAC-F9DF5F3AA8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7353576"/>
        <c:axId val="347358280"/>
      </c:barChart>
      <c:catAx>
        <c:axId val="34735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8280"/>
        <c:crosses val="autoZero"/>
        <c:auto val="1"/>
        <c:lblAlgn val="ctr"/>
        <c:lblOffset val="100"/>
        <c:noMultiLvlLbl val="0"/>
      </c:catAx>
      <c:valAx>
        <c:axId val="347358280"/>
        <c:scaling>
          <c:orientation val="minMax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4735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Supervisiones y visitas de seguimiento realizadas por las Direcciones de Aseguramiento por Tipo de entidad. </a:t>
            </a:r>
          </a:p>
          <a:p>
            <a:pPr>
              <a:defRPr/>
            </a:pPr>
            <a:r>
              <a:rPr lang="en-US"/>
              <a:t>Año: 2020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'2020'!$B$28:$C$34</c:f>
              <c:multiLvlStrCache>
                <c:ptCount val="7"/>
                <c:lvl>
                  <c:pt idx="1">
                    <c:v>Régimen Subsidiado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  <c:pt idx="5">
                    <c:v>Prestadoras de Servicios de Estancias </c:v>
                  </c:pt>
                  <c:pt idx="6">
                    <c:v>Afiliados</c:v>
                  </c:pt>
                </c:lvl>
                <c:lvl>
                  <c:pt idx="2">
                    <c:v>Prestadoras de Servicios de Salud</c:v>
                  </c:pt>
                  <c:pt idx="5">
                    <c:v>Estancias Infantiles </c:v>
                  </c:pt>
                  <c:pt idx="6">
                    <c:v>Afiliados</c:v>
                  </c:pt>
                </c:lvl>
              </c:multiLvlStrCache>
            </c:multiLvlStrRef>
          </c:cat>
          <c:val>
            <c:numRef>
              <c:f>'2020'!$E$28:$E$34</c:f>
              <c:numCache>
                <c:formatCode>#,##0</c:formatCode>
                <c:ptCount val="7"/>
                <c:pt idx="1">
                  <c:v>18</c:v>
                </c:pt>
                <c:pt idx="2">
                  <c:v>0</c:v>
                </c:pt>
                <c:pt idx="3">
                  <c:v>92</c:v>
                </c:pt>
                <c:pt idx="4" formatCode="General">
                  <c:v>9</c:v>
                </c:pt>
                <c:pt idx="5" formatCode="General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BE-A957-E695ED6353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7353576"/>
        <c:axId val="347358280"/>
      </c:barChart>
      <c:catAx>
        <c:axId val="34735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8280"/>
        <c:crosses val="autoZero"/>
        <c:auto val="1"/>
        <c:lblAlgn val="ctr"/>
        <c:lblOffset val="100"/>
        <c:noMultiLvlLbl val="0"/>
      </c:catAx>
      <c:valAx>
        <c:axId val="347358280"/>
        <c:scaling>
          <c:orientation val="minMax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35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realizadas por las Direcciones de Aseguramiento por Tipo de entidad.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2021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7221248300231474E-2"/>
          <c:y val="0.28354382023608937"/>
          <c:w val="0.91651857329597386"/>
          <c:h val="0.350033141567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'2021'!$B$26:$C$33</c15:sqref>
                  </c15:fullRef>
                </c:ext>
              </c:extLst>
              <c:f>'2021'!$B$26:$C$30</c:f>
              <c:multiLvlStrCache>
                <c:ptCount val="5"/>
                <c:lvl>
                  <c:pt idx="0">
                    <c:v>Régimen Subsidiado</c:v>
                  </c:pt>
                  <c:pt idx="1">
                    <c:v>Régimen Contributivo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'2021'!$G$26:$G$33</c15:sqref>
                  </c15:fullRef>
                </c:ext>
              </c:extLst>
              <c:f>'2021'!$G$26:$G$30</c:f>
              <c:numCache>
                <c:formatCode>#,##0</c:formatCode>
                <c:ptCount val="5"/>
                <c:pt idx="0">
                  <c:v>0</c:v>
                </c:pt>
                <c:pt idx="1">
                  <c:v>4</c:v>
                </c:pt>
                <c:pt idx="2" formatCode="General">
                  <c:v>11</c:v>
                </c:pt>
                <c:pt idx="3">
                  <c:v>77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8-4A08-9BF9-7E6E3F54A8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axId val="347352792"/>
        <c:axId val="347359064"/>
      </c:barChart>
      <c:catAx>
        <c:axId val="3473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9064"/>
        <c:crosses val="autoZero"/>
        <c:auto val="1"/>
        <c:lblAlgn val="ctr"/>
        <c:lblOffset val="100"/>
        <c:noMultiLvlLbl val="0"/>
      </c:catAx>
      <c:valAx>
        <c:axId val="347359064"/>
        <c:scaling>
          <c:orientation val="minMax"/>
          <c:max val="39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2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realizadas por las Direcciones de Aseguramiento por Tipo de entidad.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2022</a:t>
            </a:r>
          </a:p>
        </c:rich>
      </c:tx>
      <c:layout>
        <c:manualLayout>
          <c:xMode val="edge"/>
          <c:yMode val="edge"/>
          <c:x val="0.13650237835056167"/>
          <c:y val="2.72248839726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7221248300231474E-2"/>
          <c:y val="0.28354382023608937"/>
          <c:w val="0.91651857329597386"/>
          <c:h val="0.350033141567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 w="0" h="0"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'2022'!$B$25:$C$32</c15:sqref>
                  </c15:fullRef>
                </c:ext>
              </c:extLst>
              <c:f>'2022'!$B$25:$C$29</c:f>
              <c:multiLvlStrCache>
                <c:ptCount val="5"/>
                <c:lvl>
                  <c:pt idx="0">
                    <c:v>Régimen Subsidiado</c:v>
                  </c:pt>
                  <c:pt idx="1">
                    <c:v>Régimen Contributivo</c:v>
                  </c:pt>
                  <c:pt idx="2">
                    <c:v>Régimen Subsidiado</c:v>
                  </c:pt>
                  <c:pt idx="3">
                    <c:v>Régimen Contributivo</c:v>
                  </c:pt>
                  <c:pt idx="4">
                    <c:v>Servicios Regional de Salud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'2022'!$G$25:$G$32</c15:sqref>
                  </c15:fullRef>
                </c:ext>
              </c:extLst>
              <c:f>'2022'!$G$25:$G$29</c:f>
              <c:numCache>
                <c:formatCode>#,##0</c:formatCode>
                <c:ptCount val="5"/>
                <c:pt idx="0">
                  <c:v>68</c:v>
                </c:pt>
                <c:pt idx="1">
                  <c:v>26</c:v>
                </c:pt>
                <c:pt idx="2" formatCode="General">
                  <c:v>0</c:v>
                </c:pt>
                <c:pt idx="3">
                  <c:v>717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D-4E3C-9B69-C6EA7A9990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axId val="347352792"/>
        <c:axId val="347359064"/>
      </c:barChart>
      <c:catAx>
        <c:axId val="3473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9064"/>
        <c:crosses val="autoZero"/>
        <c:auto val="1"/>
        <c:lblAlgn val="ctr"/>
        <c:lblOffset val="100"/>
        <c:noMultiLvlLbl val="0"/>
      </c:catAx>
      <c:valAx>
        <c:axId val="347359064"/>
        <c:scaling>
          <c:orientation val="minMax"/>
          <c:max val="39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352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realizadas por las Direcciones de Aseguramiento por Tipo de entidad.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2023</a:t>
            </a:r>
          </a:p>
        </c:rich>
      </c:tx>
      <c:layout>
        <c:manualLayout>
          <c:xMode val="edge"/>
          <c:yMode val="edge"/>
          <c:x val="0.18303049542120117"/>
          <c:y val="5.7075471501628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7221248300231474E-2"/>
          <c:y val="0.28354382023608937"/>
          <c:w val="0.91651857329597386"/>
          <c:h val="0.350033141567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'2023'!$C$11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3EAB"/>
              </a:solidFill>
              <a:ln w="635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87-49B9-8C23-B57986DA3EA7}"/>
              </c:ext>
            </c:extLst>
          </c:dPt>
          <c:dPt>
            <c:idx val="3"/>
            <c:invertIfNegative val="0"/>
            <c:bubble3D val="0"/>
            <c:spPr>
              <a:solidFill>
                <a:srgbClr val="003EAB"/>
              </a:solidFill>
              <a:ln w="635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87-49B9-8C23-B57986DA3E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'2023'!$B$22:$C$26</c15:sqref>
                  </c15:fullRef>
                </c:ext>
              </c:extLst>
              <c:f>'2023'!$B$22:$C$25</c:f>
              <c:multiLvlStrCache>
                <c:ptCount val="4"/>
                <c:lvl>
                  <c:pt idx="0">
                    <c:v>Régimen Subsidiado</c:v>
                  </c:pt>
                  <c:pt idx="1">
                    <c:v>Régimen Contributivo</c:v>
                  </c:pt>
                  <c:pt idx="2">
                    <c:v>Régimen Subsidiado</c:v>
                  </c:pt>
                  <c:pt idx="3">
                    <c:v>Régimen Contributivo</c:v>
                  </c:pt>
                </c:lvl>
                <c:lvl>
                  <c:pt idx="0">
                    <c:v>Administradoras de Riesgos de Salud</c:v>
                  </c:pt>
                  <c:pt idx="2">
                    <c:v>Prestadoras de Servicios de Salud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'2023'!$G$22:$G$27</c15:sqref>
                  </c15:fullRef>
                </c:ext>
              </c:extLst>
              <c:f>'2023'!$G$22:$G$25</c:f>
              <c:numCache>
                <c:formatCode>#,##0</c:formatCode>
                <c:ptCount val="4"/>
                <c:pt idx="0">
                  <c:v>100</c:v>
                </c:pt>
                <c:pt idx="1">
                  <c:v>89</c:v>
                </c:pt>
                <c:pt idx="2">
                  <c:v>0</c:v>
                </c:pt>
                <c:pt idx="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7-49B9-8C23-B57986DA3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7352792"/>
        <c:axId val="347359064"/>
      </c:barChart>
      <c:catAx>
        <c:axId val="34735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DO"/>
          </a:p>
        </c:txPr>
        <c:crossAx val="347359064"/>
        <c:crosses val="autoZero"/>
        <c:auto val="1"/>
        <c:lblAlgn val="ctr"/>
        <c:lblOffset val="100"/>
        <c:noMultiLvlLbl val="0"/>
      </c:catAx>
      <c:valAx>
        <c:axId val="347359064"/>
        <c:scaling>
          <c:orientation val="minMax"/>
          <c:min val="50"/>
        </c:scaling>
        <c:delete val="1"/>
        <c:axPos val="l"/>
        <c:numFmt formatCode="#,##0" sourceLinked="1"/>
        <c:majorTickMark val="none"/>
        <c:minorTickMark val="none"/>
        <c:tickLblPos val="nextTo"/>
        <c:crossAx val="3473527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28574</xdr:rowOff>
    </xdr:from>
    <xdr:to>
      <xdr:col>6</xdr:col>
      <xdr:colOff>1490382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7" y="66674"/>
          <a:ext cx="9686365" cy="904875"/>
        </a:xfrm>
        <a:prstGeom prst="rect">
          <a:avLst/>
        </a:prstGeom>
      </xdr:spPr>
    </xdr:pic>
    <xdr:clientData/>
  </xdr:twoCellAnchor>
  <xdr:twoCellAnchor>
    <xdr:from>
      <xdr:col>1</xdr:col>
      <xdr:colOff>993588</xdr:colOff>
      <xdr:row>29</xdr:row>
      <xdr:rowOff>104588</xdr:rowOff>
    </xdr:from>
    <xdr:to>
      <xdr:col>6</xdr:col>
      <xdr:colOff>774698</xdr:colOff>
      <xdr:row>46</xdr:row>
      <xdr:rowOff>131483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20</xdr:row>
      <xdr:rowOff>38098</xdr:rowOff>
    </xdr:from>
    <xdr:to>
      <xdr:col>4</xdr:col>
      <xdr:colOff>1447799</xdr:colOff>
      <xdr:row>40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AF3718-2258-400C-A466-44B668738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2240492</xdr:colOff>
      <xdr:row>7</xdr:row>
      <xdr:rowOff>50602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88FD55-B018-4729-9A99-CD56058A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240492" cy="1260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1</xdr:row>
      <xdr:rowOff>28574</xdr:rowOff>
    </xdr:from>
    <xdr:to>
      <xdr:col>6</xdr:col>
      <xdr:colOff>1390649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66674"/>
          <a:ext cx="9905459" cy="90487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38100</xdr:rowOff>
    </xdr:from>
    <xdr:to>
      <xdr:col>6</xdr:col>
      <xdr:colOff>1257300</xdr:colOff>
      <xdr:row>42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1</xdr:row>
      <xdr:rowOff>28574</xdr:rowOff>
    </xdr:from>
    <xdr:to>
      <xdr:col>6</xdr:col>
      <xdr:colOff>1390649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66674"/>
          <a:ext cx="9905459" cy="9048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25</xdr:row>
      <xdr:rowOff>38100</xdr:rowOff>
    </xdr:from>
    <xdr:to>
      <xdr:col>6</xdr:col>
      <xdr:colOff>1257300</xdr:colOff>
      <xdr:row>39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1</xdr:row>
      <xdr:rowOff>28574</xdr:rowOff>
    </xdr:from>
    <xdr:to>
      <xdr:col>6</xdr:col>
      <xdr:colOff>1457325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66674"/>
          <a:ext cx="9972135" cy="9048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25</xdr:row>
      <xdr:rowOff>38100</xdr:rowOff>
    </xdr:from>
    <xdr:to>
      <xdr:col>6</xdr:col>
      <xdr:colOff>1257300</xdr:colOff>
      <xdr:row>39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1</xdr:row>
      <xdr:rowOff>28574</xdr:rowOff>
    </xdr:from>
    <xdr:to>
      <xdr:col>6</xdr:col>
      <xdr:colOff>1457325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66674"/>
          <a:ext cx="9972135" cy="9048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38100</xdr:rowOff>
    </xdr:from>
    <xdr:to>
      <xdr:col>6</xdr:col>
      <xdr:colOff>1257300</xdr:colOff>
      <xdr:row>41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1</xdr:row>
      <xdr:rowOff>28574</xdr:rowOff>
    </xdr:from>
    <xdr:to>
      <xdr:col>6</xdr:col>
      <xdr:colOff>1457325</xdr:colOff>
      <xdr:row>5</xdr:row>
      <xdr:rowOff>171449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66674"/>
          <a:ext cx="9972135" cy="9048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28</xdr:row>
      <xdr:rowOff>95250</xdr:rowOff>
    </xdr:from>
    <xdr:to>
      <xdr:col>6</xdr:col>
      <xdr:colOff>1257300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0</xdr:row>
      <xdr:rowOff>9525</xdr:rowOff>
    </xdr:from>
    <xdr:to>
      <xdr:col>6</xdr:col>
      <xdr:colOff>1390651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9525"/>
          <a:ext cx="10467436" cy="971549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24</xdr:row>
      <xdr:rowOff>85725</xdr:rowOff>
    </xdr:from>
    <xdr:to>
      <xdr:col>6</xdr:col>
      <xdr:colOff>1238250</xdr:colOff>
      <xdr:row>36</xdr:row>
      <xdr:rowOff>285749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19590</xdr:colOff>
      <xdr:row>0</xdr:row>
      <xdr:rowOff>9525</xdr:rowOff>
    </xdr:from>
    <xdr:to>
      <xdr:col>6</xdr:col>
      <xdr:colOff>1390651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0" y="9525"/>
          <a:ext cx="10467436" cy="9715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85725</xdr:rowOff>
    </xdr:from>
    <xdr:to>
      <xdr:col>6</xdr:col>
      <xdr:colOff>1000125</xdr:colOff>
      <xdr:row>35</xdr:row>
      <xdr:rowOff>285749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104774</xdr:rowOff>
    </xdr:from>
    <xdr:to>
      <xdr:col>6</xdr:col>
      <xdr:colOff>1171575</xdr:colOff>
      <xdr:row>32</xdr:row>
      <xdr:rowOff>333755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0819FA-9621-470B-8046-78C148098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2240492</xdr:colOff>
      <xdr:row>7</xdr:row>
      <xdr:rowOff>155377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FE6FD-E332-40C7-904D-171B8B9B8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240492" cy="126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H48"/>
  <sheetViews>
    <sheetView showGridLines="0" view="pageBreakPreview" zoomScale="85" zoomScaleNormal="90" zoomScaleSheetLayoutView="85" workbookViewId="0">
      <selection activeCell="B11" sqref="B11:G11"/>
    </sheetView>
  </sheetViews>
  <sheetFormatPr baseColWidth="10" defaultRowHeight="15" x14ac:dyDescent="0.25"/>
  <cols>
    <col min="1" max="1" width="0.5703125" customWidth="1"/>
    <col min="2" max="2" width="39.140625" customWidth="1"/>
    <col min="3" max="3" width="22.85546875" customWidth="1"/>
    <col min="4" max="5" width="19.42578125" customWidth="1"/>
    <col min="6" max="6" width="22.5703125" customWidth="1"/>
    <col min="7" max="7" width="22.7109375" customWidth="1"/>
    <col min="8" max="8" width="0.42578125" customWidth="1"/>
  </cols>
  <sheetData>
    <row r="1" spans="2:8" ht="3" customHeight="1" thickBot="1" x14ac:dyDescent="0.3"/>
    <row r="2" spans="2:8" x14ac:dyDescent="0.25">
      <c r="B2" s="1"/>
      <c r="C2" s="2"/>
      <c r="D2" s="2"/>
      <c r="E2" s="2"/>
      <c r="F2" s="2"/>
      <c r="G2" s="31"/>
      <c r="H2" s="37"/>
    </row>
    <row r="3" spans="2:8" x14ac:dyDescent="0.25">
      <c r="B3" s="3"/>
      <c r="C3" s="4"/>
      <c r="D3" s="4"/>
      <c r="E3" s="4"/>
      <c r="F3" s="4"/>
      <c r="G3" s="32"/>
    </row>
    <row r="4" spans="2:8" x14ac:dyDescent="0.25">
      <c r="B4" s="3"/>
      <c r="C4" s="4"/>
      <c r="D4" s="4"/>
      <c r="E4" s="4"/>
      <c r="F4" s="4"/>
      <c r="G4" s="32"/>
    </row>
    <row r="5" spans="2:8" x14ac:dyDescent="0.25">
      <c r="B5" s="3"/>
      <c r="C5" s="4"/>
      <c r="D5" s="4"/>
      <c r="E5" s="4"/>
      <c r="F5" s="4"/>
      <c r="G5" s="32"/>
    </row>
    <row r="6" spans="2:8" ht="15.75" thickBot="1" x14ac:dyDescent="0.3">
      <c r="B6" s="5"/>
      <c r="C6" s="6"/>
      <c r="D6" s="6"/>
      <c r="E6" s="6"/>
      <c r="F6" s="6"/>
      <c r="G6" s="33"/>
    </row>
    <row r="7" spans="2:8" ht="5.25" customHeight="1" x14ac:dyDescent="0.25">
      <c r="B7" s="7"/>
      <c r="C7" s="8"/>
      <c r="D7" s="8"/>
      <c r="E7" s="8"/>
      <c r="F7" s="8"/>
      <c r="G7" s="30"/>
    </row>
    <row r="8" spans="2:8" ht="15.75" x14ac:dyDescent="0.25">
      <c r="B8" s="178" t="s">
        <v>0</v>
      </c>
      <c r="C8" s="179"/>
      <c r="D8" s="179"/>
      <c r="E8" s="179"/>
      <c r="F8" s="179"/>
      <c r="G8" s="180"/>
    </row>
    <row r="9" spans="2:8" ht="15.75" x14ac:dyDescent="0.25">
      <c r="B9" s="178" t="s">
        <v>1</v>
      </c>
      <c r="C9" s="179"/>
      <c r="D9" s="179"/>
      <c r="E9" s="179"/>
      <c r="F9" s="179"/>
      <c r="G9" s="180"/>
    </row>
    <row r="10" spans="2:8" ht="15.75" x14ac:dyDescent="0.25">
      <c r="B10" s="178" t="s">
        <v>2</v>
      </c>
      <c r="C10" s="179"/>
      <c r="D10" s="179"/>
      <c r="E10" s="179"/>
      <c r="F10" s="179"/>
      <c r="G10" s="180"/>
    </row>
    <row r="11" spans="2:8" ht="15.75" x14ac:dyDescent="0.25">
      <c r="B11" s="178" t="s">
        <v>15</v>
      </c>
      <c r="C11" s="179"/>
      <c r="D11" s="179"/>
      <c r="E11" s="179"/>
      <c r="F11" s="179"/>
      <c r="G11" s="180"/>
    </row>
    <row r="12" spans="2:8" ht="5.25" customHeight="1" x14ac:dyDescent="0.25">
      <c r="B12" s="7"/>
      <c r="C12" s="8"/>
      <c r="D12" s="8"/>
      <c r="E12" s="8"/>
      <c r="F12" s="8"/>
      <c r="G12" s="30"/>
    </row>
    <row r="13" spans="2:8" ht="15.75" x14ac:dyDescent="0.25">
      <c r="B13" s="9" t="s">
        <v>3</v>
      </c>
      <c r="C13" s="10" t="s">
        <v>14</v>
      </c>
      <c r="D13" s="10" t="s">
        <v>4</v>
      </c>
      <c r="E13" s="10" t="s">
        <v>16</v>
      </c>
      <c r="F13" s="10" t="s">
        <v>17</v>
      </c>
      <c r="G13" s="11" t="s">
        <v>18</v>
      </c>
    </row>
    <row r="14" spans="2:8" x14ac:dyDescent="0.25">
      <c r="B14" s="12" t="s">
        <v>5</v>
      </c>
      <c r="C14" s="13">
        <f>SUM(C15,C18,C23,C26)</f>
        <v>119</v>
      </c>
      <c r="D14" s="13">
        <f>SUM(D15,D18,D23,D26)</f>
        <v>23</v>
      </c>
      <c r="E14" s="13">
        <f>SUM(E15,E18,E23,E26)</f>
        <v>5</v>
      </c>
      <c r="F14" s="13">
        <f>SUM(F15,F18,F23,F26)</f>
        <v>33</v>
      </c>
      <c r="G14" s="14">
        <f>SUM(G15,G18,G23,G26)</f>
        <v>59</v>
      </c>
    </row>
    <row r="15" spans="2:8" ht="15" customHeight="1" x14ac:dyDescent="0.25">
      <c r="B15" s="38" t="s">
        <v>6</v>
      </c>
      <c r="C15" s="15">
        <f>SUM(C16:C17)</f>
        <v>26</v>
      </c>
      <c r="D15" s="15">
        <f>SUM(D16:D17)</f>
        <v>22</v>
      </c>
      <c r="E15" s="15">
        <f>SUM(E16:E17)</f>
        <v>2</v>
      </c>
      <c r="F15" s="15">
        <f>SUM(F16:F17)</f>
        <v>2</v>
      </c>
      <c r="G15" s="16">
        <f>SUM(G16:G17)</f>
        <v>0</v>
      </c>
    </row>
    <row r="16" spans="2:8" ht="15" customHeight="1" x14ac:dyDescent="0.25">
      <c r="B16" s="39" t="s">
        <v>7</v>
      </c>
      <c r="C16" s="17">
        <v>4</v>
      </c>
      <c r="D16" s="40">
        <v>0</v>
      </c>
      <c r="E16" s="40">
        <v>2</v>
      </c>
      <c r="F16" s="40">
        <v>2</v>
      </c>
      <c r="G16" s="41">
        <v>0</v>
      </c>
    </row>
    <row r="17" spans="2:7" x14ac:dyDescent="0.25">
      <c r="B17" s="39" t="s">
        <v>8</v>
      </c>
      <c r="C17" s="17">
        <v>22</v>
      </c>
      <c r="D17" s="42">
        <v>22</v>
      </c>
      <c r="E17" s="42">
        <v>0</v>
      </c>
      <c r="F17" s="42">
        <v>0</v>
      </c>
      <c r="G17" s="41">
        <v>0</v>
      </c>
    </row>
    <row r="18" spans="2:7" x14ac:dyDescent="0.25">
      <c r="B18" s="38" t="s">
        <v>9</v>
      </c>
      <c r="C18" s="15">
        <f>+SUM(C19:C22)</f>
        <v>90</v>
      </c>
      <c r="D18" s="15">
        <f>+SUM(D19:D22)</f>
        <v>1</v>
      </c>
      <c r="E18" s="15">
        <f>+SUM(E19:E22)</f>
        <v>1</v>
      </c>
      <c r="F18" s="15">
        <f>+SUM(F19:F22)</f>
        <v>30</v>
      </c>
      <c r="G18" s="16">
        <f>+SUM(G19:G22)</f>
        <v>58</v>
      </c>
    </row>
    <row r="19" spans="2:7" ht="15" customHeight="1" x14ac:dyDescent="0.25">
      <c r="B19" s="39" t="s">
        <v>7</v>
      </c>
      <c r="C19" s="17">
        <v>1</v>
      </c>
      <c r="D19" s="42">
        <v>0</v>
      </c>
      <c r="E19" s="42">
        <v>0</v>
      </c>
      <c r="F19" s="42">
        <v>1</v>
      </c>
      <c r="G19" s="41">
        <v>0</v>
      </c>
    </row>
    <row r="20" spans="2:7" x14ac:dyDescent="0.25">
      <c r="B20" s="39" t="s">
        <v>8</v>
      </c>
      <c r="C20" s="17">
        <v>58</v>
      </c>
      <c r="D20" s="42">
        <v>0</v>
      </c>
      <c r="E20" s="42">
        <v>0</v>
      </c>
      <c r="F20" s="42">
        <v>0</v>
      </c>
      <c r="G20" s="41">
        <v>58</v>
      </c>
    </row>
    <row r="21" spans="2:7" x14ac:dyDescent="0.25">
      <c r="B21" s="39" t="s">
        <v>19</v>
      </c>
      <c r="C21" s="17">
        <v>2</v>
      </c>
      <c r="D21" s="42">
        <v>1</v>
      </c>
      <c r="E21" s="42">
        <v>1</v>
      </c>
      <c r="F21" s="42">
        <v>0</v>
      </c>
      <c r="G21" s="35">
        <v>0</v>
      </c>
    </row>
    <row r="22" spans="2:7" x14ac:dyDescent="0.25">
      <c r="B22" s="39" t="s">
        <v>20</v>
      </c>
      <c r="C22" s="17">
        <v>29</v>
      </c>
      <c r="D22" s="42">
        <v>0</v>
      </c>
      <c r="E22" s="42">
        <v>0</v>
      </c>
      <c r="F22" s="42">
        <v>29</v>
      </c>
      <c r="G22" s="41">
        <v>0</v>
      </c>
    </row>
    <row r="23" spans="2:7" x14ac:dyDescent="0.25">
      <c r="B23" s="38" t="s">
        <v>10</v>
      </c>
      <c r="C23" s="15">
        <f>SUM(C24:C25)</f>
        <v>2</v>
      </c>
      <c r="D23" s="15">
        <f>SUM(D24:D25)</f>
        <v>0</v>
      </c>
      <c r="E23" s="15">
        <f>SUM(E24:E25)</f>
        <v>2</v>
      </c>
      <c r="F23" s="15">
        <f>SUM(F24:F25)</f>
        <v>1</v>
      </c>
      <c r="G23" s="16">
        <f>SUM(G24:G25)</f>
        <v>0</v>
      </c>
    </row>
    <row r="24" spans="2:7" x14ac:dyDescent="0.25">
      <c r="B24" s="39" t="s">
        <v>21</v>
      </c>
      <c r="C24" s="17">
        <v>1</v>
      </c>
      <c r="D24" s="40">
        <v>0</v>
      </c>
      <c r="E24" s="40">
        <v>1</v>
      </c>
      <c r="F24" s="40">
        <v>1</v>
      </c>
      <c r="G24" s="41">
        <v>0</v>
      </c>
    </row>
    <row r="25" spans="2:7" x14ac:dyDescent="0.25">
      <c r="B25" s="39" t="s">
        <v>11</v>
      </c>
      <c r="C25" s="17">
        <v>1</v>
      </c>
      <c r="D25" s="42">
        <v>0</v>
      </c>
      <c r="E25" s="40">
        <v>1</v>
      </c>
      <c r="F25" s="40">
        <v>0</v>
      </c>
      <c r="G25" s="41">
        <v>0</v>
      </c>
    </row>
    <row r="26" spans="2:7" x14ac:dyDescent="0.25">
      <c r="B26" s="43" t="s">
        <v>12</v>
      </c>
      <c r="C26" s="18">
        <v>1</v>
      </c>
      <c r="D26" s="18">
        <v>0</v>
      </c>
      <c r="E26" s="18">
        <v>0</v>
      </c>
      <c r="F26" s="18">
        <v>0</v>
      </c>
      <c r="G26" s="19">
        <v>1</v>
      </c>
    </row>
    <row r="27" spans="2:7" x14ac:dyDescent="0.25">
      <c r="B27" s="20" t="s">
        <v>13</v>
      </c>
    </row>
    <row r="30" spans="2:7" x14ac:dyDescent="0.25">
      <c r="B30" s="44" t="s">
        <v>6</v>
      </c>
      <c r="C30" s="45" t="s">
        <v>7</v>
      </c>
      <c r="D30" s="46">
        <v>4</v>
      </c>
    </row>
    <row r="31" spans="2:7" x14ac:dyDescent="0.25">
      <c r="B31" s="44"/>
      <c r="C31" s="45" t="s">
        <v>8</v>
      </c>
      <c r="D31" s="46">
        <v>22</v>
      </c>
    </row>
    <row r="32" spans="2:7" x14ac:dyDescent="0.25">
      <c r="B32" s="44" t="s">
        <v>9</v>
      </c>
      <c r="C32" s="45" t="s">
        <v>7</v>
      </c>
      <c r="D32" s="46">
        <v>1</v>
      </c>
    </row>
    <row r="33" spans="2:7" x14ac:dyDescent="0.25">
      <c r="B33" s="44"/>
      <c r="C33" s="45" t="s">
        <v>8</v>
      </c>
      <c r="D33" s="46">
        <v>58</v>
      </c>
    </row>
    <row r="34" spans="2:7" x14ac:dyDescent="0.25">
      <c r="B34" s="44"/>
      <c r="C34" s="45" t="s">
        <v>19</v>
      </c>
      <c r="D34" s="46">
        <v>2</v>
      </c>
    </row>
    <row r="35" spans="2:7" x14ac:dyDescent="0.25">
      <c r="B35" s="44"/>
      <c r="C35" s="45" t="s">
        <v>20</v>
      </c>
      <c r="D35" s="46">
        <v>29</v>
      </c>
    </row>
    <row r="36" spans="2:7" x14ac:dyDescent="0.25">
      <c r="B36" s="44" t="s">
        <v>10</v>
      </c>
      <c r="C36" s="45" t="s">
        <v>21</v>
      </c>
      <c r="D36" s="46">
        <v>1</v>
      </c>
    </row>
    <row r="37" spans="2:7" x14ac:dyDescent="0.25">
      <c r="B37" s="44"/>
      <c r="C37" s="45" t="s">
        <v>11</v>
      </c>
      <c r="D37" s="46">
        <v>1</v>
      </c>
    </row>
    <row r="38" spans="2:7" x14ac:dyDescent="0.25">
      <c r="B38" s="44" t="s">
        <v>12</v>
      </c>
      <c r="C38" s="44" t="s">
        <v>12</v>
      </c>
      <c r="D38" s="46">
        <v>1</v>
      </c>
    </row>
    <row r="48" spans="2:7" x14ac:dyDescent="0.25">
      <c r="B48" s="181" t="s">
        <v>22</v>
      </c>
      <c r="C48" s="181"/>
      <c r="D48" s="181"/>
      <c r="E48" s="181"/>
      <c r="F48" s="181"/>
      <c r="G48" s="181"/>
    </row>
  </sheetData>
  <mergeCells count="5">
    <mergeCell ref="B8:G8"/>
    <mergeCell ref="B9:G9"/>
    <mergeCell ref="B10:G10"/>
    <mergeCell ref="B11:G11"/>
    <mergeCell ref="B48:G48"/>
  </mergeCells>
  <printOptions horizontalCentered="1"/>
  <pageMargins left="0.15748031496062992" right="0.15748031496062992" top="0.74803149606299213" bottom="0.15748031496062992" header="0.31496062992125984" footer="0.31496062992125984"/>
  <pageSetup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60FD-1FFF-4367-8644-C3D81FD71983}">
  <sheetPr codeName="Hoja8"/>
  <dimension ref="A1:K42"/>
  <sheetViews>
    <sheetView showGridLines="0" tabSelected="1" view="pageBreakPreview" zoomScaleNormal="85" zoomScaleSheetLayoutView="100" workbookViewId="0">
      <selection activeCell="B11" sqref="B11"/>
    </sheetView>
  </sheetViews>
  <sheetFormatPr baseColWidth="10" defaultRowHeight="15.75" x14ac:dyDescent="0.3"/>
  <cols>
    <col min="1" max="1" width="0.5703125" style="140" customWidth="1"/>
    <col min="2" max="2" width="59.140625" style="140" customWidth="1"/>
    <col min="3" max="4" width="19.28515625" style="140" customWidth="1"/>
    <col min="5" max="5" width="22.140625" style="140" customWidth="1"/>
    <col min="6" max="6" width="2.7109375" style="140" customWidth="1"/>
    <col min="7" max="7" width="1.42578125" style="140" customWidth="1"/>
    <col min="8" max="16384" width="11.42578125" style="140"/>
  </cols>
  <sheetData>
    <row r="1" spans="2:11" ht="3" customHeight="1" x14ac:dyDescent="0.3"/>
    <row r="2" spans="2:11" x14ac:dyDescent="0.3">
      <c r="B2" s="141"/>
      <c r="C2" s="141"/>
      <c r="D2" s="141"/>
      <c r="E2" s="141"/>
      <c r="F2" s="141"/>
    </row>
    <row r="3" spans="2:11" x14ac:dyDescent="0.3">
      <c r="B3" s="141"/>
      <c r="C3" s="141"/>
      <c r="D3" s="141"/>
      <c r="E3" s="141"/>
      <c r="F3" s="141"/>
    </row>
    <row r="4" spans="2:11" x14ac:dyDescent="0.3">
      <c r="B4" s="141"/>
      <c r="C4" s="141"/>
      <c r="D4" s="141"/>
      <c r="E4" s="141"/>
      <c r="F4" s="141"/>
    </row>
    <row r="5" spans="2:11" x14ac:dyDescent="0.3">
      <c r="B5" s="141"/>
      <c r="C5" s="141"/>
      <c r="D5" s="141"/>
      <c r="E5" s="141"/>
      <c r="F5" s="141"/>
    </row>
    <row r="6" spans="2:11" x14ac:dyDescent="0.3">
      <c r="B6" s="141"/>
      <c r="C6" s="141"/>
      <c r="D6" s="141"/>
      <c r="E6" s="141"/>
      <c r="F6" s="141"/>
    </row>
    <row r="7" spans="2:11" ht="16.5" x14ac:dyDescent="0.3">
      <c r="B7" s="205" t="s">
        <v>0</v>
      </c>
      <c r="C7" s="205"/>
      <c r="D7" s="205"/>
      <c r="E7" s="205"/>
      <c r="F7" s="205"/>
    </row>
    <row r="8" spans="2:11" ht="16.5" x14ac:dyDescent="0.3">
      <c r="B8" s="205" t="s">
        <v>1</v>
      </c>
      <c r="C8" s="205"/>
      <c r="D8" s="205"/>
      <c r="E8" s="205"/>
      <c r="F8" s="205"/>
    </row>
    <row r="9" spans="2:11" ht="16.5" x14ac:dyDescent="0.3">
      <c r="B9" s="206" t="s">
        <v>2</v>
      </c>
      <c r="C9" s="206"/>
      <c r="D9" s="206"/>
      <c r="E9" s="206"/>
      <c r="F9" s="206"/>
    </row>
    <row r="10" spans="2:11" ht="16.5" x14ac:dyDescent="0.3">
      <c r="B10" s="205" t="s">
        <v>45</v>
      </c>
      <c r="C10" s="205"/>
      <c r="D10" s="205"/>
      <c r="E10" s="205"/>
      <c r="F10" s="205"/>
    </row>
    <row r="11" spans="2:11" ht="16.5" x14ac:dyDescent="0.3">
      <c r="B11" s="142" t="s">
        <v>3</v>
      </c>
      <c r="C11" s="143" t="s">
        <v>14</v>
      </c>
      <c r="D11" s="144" t="s">
        <v>4</v>
      </c>
      <c r="E11" s="119" t="s">
        <v>16</v>
      </c>
      <c r="H11" s="148"/>
      <c r="I11" s="148"/>
      <c r="J11" s="148"/>
    </row>
    <row r="12" spans="2:11" x14ac:dyDescent="0.3">
      <c r="B12" s="145" t="s">
        <v>5</v>
      </c>
      <c r="C12" s="146">
        <f>SUM(C13,C16)</f>
        <v>171</v>
      </c>
      <c r="D12" s="146">
        <f>SUM(D13,D16)</f>
        <v>55</v>
      </c>
      <c r="E12" s="147">
        <f>SUM(E13,E16)</f>
        <v>116</v>
      </c>
      <c r="H12" s="148"/>
      <c r="I12" s="148"/>
      <c r="J12" s="148"/>
      <c r="K12" s="148"/>
    </row>
    <row r="13" spans="2:11" ht="15" customHeight="1" x14ac:dyDescent="0.3">
      <c r="B13" s="149" t="s">
        <v>6</v>
      </c>
      <c r="C13" s="150">
        <f>SUM(C14:C15)</f>
        <v>92</v>
      </c>
      <c r="D13" s="150">
        <f>SUM(D14:D15)</f>
        <v>11</v>
      </c>
      <c r="E13" s="151">
        <f>SUM(E14:E15)</f>
        <v>81</v>
      </c>
      <c r="H13" s="148"/>
      <c r="I13" s="148"/>
      <c r="J13" s="148"/>
      <c r="K13" s="148"/>
    </row>
    <row r="14" spans="2:11" x14ac:dyDescent="0.3">
      <c r="B14" s="152" t="s">
        <v>7</v>
      </c>
      <c r="C14" s="153">
        <f>SUM(D14:F14)</f>
        <v>11</v>
      </c>
      <c r="D14" s="153">
        <v>11</v>
      </c>
      <c r="E14" s="154">
        <v>0</v>
      </c>
    </row>
    <row r="15" spans="2:11" x14ac:dyDescent="0.3">
      <c r="B15" s="152" t="s">
        <v>8</v>
      </c>
      <c r="C15" s="153">
        <f>SUM(D15:F15)</f>
        <v>81</v>
      </c>
      <c r="D15" s="153">
        <v>0</v>
      </c>
      <c r="E15" s="154">
        <v>81</v>
      </c>
      <c r="H15" s="148"/>
      <c r="I15" s="148"/>
      <c r="J15" s="148"/>
    </row>
    <row r="16" spans="2:11" x14ac:dyDescent="0.3">
      <c r="B16" s="149" t="s">
        <v>9</v>
      </c>
      <c r="C16" s="150">
        <f>+SUM(C17:C19)</f>
        <v>79</v>
      </c>
      <c r="D16" s="150">
        <f t="shared" ref="D16:E16" si="0">+SUM(D17:D19)</f>
        <v>44</v>
      </c>
      <c r="E16" s="151">
        <f t="shared" si="0"/>
        <v>35</v>
      </c>
      <c r="I16" s="148"/>
      <c r="J16" s="148"/>
      <c r="K16" s="148"/>
    </row>
    <row r="17" spans="1:7" ht="15" customHeight="1" x14ac:dyDescent="0.3">
      <c r="B17" s="152" t="s">
        <v>7</v>
      </c>
      <c r="C17" s="153">
        <f>SUM(D17:F17)</f>
        <v>21</v>
      </c>
      <c r="D17" s="153">
        <v>0</v>
      </c>
      <c r="E17" s="154">
        <v>21</v>
      </c>
    </row>
    <row r="18" spans="1:7" ht="15" customHeight="1" x14ac:dyDescent="0.3">
      <c r="B18" s="155" t="s">
        <v>8</v>
      </c>
      <c r="C18" s="153">
        <f>SUM(D18:F18)</f>
        <v>58</v>
      </c>
      <c r="D18" s="153">
        <v>44</v>
      </c>
      <c r="E18" s="154">
        <v>14</v>
      </c>
    </row>
    <row r="19" spans="1:7" ht="15" customHeight="1" x14ac:dyDescent="0.3">
      <c r="B19" s="156" t="s">
        <v>24</v>
      </c>
      <c r="C19" s="157">
        <f>SUM(D19:F19)</f>
        <v>0</v>
      </c>
      <c r="D19" s="157">
        <v>0</v>
      </c>
      <c r="E19" s="158">
        <v>0</v>
      </c>
    </row>
    <row r="20" spans="1:7" x14ac:dyDescent="0.3">
      <c r="B20" s="159" t="s">
        <v>13</v>
      </c>
    </row>
    <row r="21" spans="1:7" x14ac:dyDescent="0.3">
      <c r="B21" s="160"/>
      <c r="C21" s="160"/>
      <c r="D21" s="160"/>
      <c r="E21" s="160"/>
    </row>
    <row r="22" spans="1:7" x14ac:dyDescent="0.3">
      <c r="A22" s="161"/>
      <c r="B22" s="162" t="s">
        <v>6</v>
      </c>
      <c r="C22" s="162" t="s">
        <v>7</v>
      </c>
      <c r="D22" s="162"/>
      <c r="E22" s="162"/>
      <c r="F22" s="163">
        <f>C14</f>
        <v>11</v>
      </c>
      <c r="G22" s="164"/>
    </row>
    <row r="23" spans="1:7" x14ac:dyDescent="0.3">
      <c r="A23" s="161"/>
      <c r="B23" s="165"/>
      <c r="C23" s="162" t="s">
        <v>8</v>
      </c>
      <c r="D23" s="162"/>
      <c r="E23" s="162"/>
      <c r="F23" s="163">
        <f>$C$15</f>
        <v>81</v>
      </c>
      <c r="G23" s="164"/>
    </row>
    <row r="24" spans="1:7" x14ac:dyDescent="0.3">
      <c r="A24" s="161"/>
      <c r="B24" s="165" t="s">
        <v>9</v>
      </c>
      <c r="C24" s="162" t="s">
        <v>7</v>
      </c>
      <c r="D24" s="162"/>
      <c r="E24" s="162"/>
      <c r="F24" s="163">
        <f>$C$17</f>
        <v>21</v>
      </c>
      <c r="G24" s="164"/>
    </row>
    <row r="25" spans="1:7" x14ac:dyDescent="0.3">
      <c r="A25" s="161"/>
      <c r="B25" s="165"/>
      <c r="C25" s="162" t="s">
        <v>8</v>
      </c>
      <c r="D25" s="162"/>
      <c r="E25" s="162"/>
      <c r="F25" s="163">
        <f>+$C18</f>
        <v>58</v>
      </c>
      <c r="G25" s="164"/>
    </row>
    <row r="26" spans="1:7" x14ac:dyDescent="0.3">
      <c r="A26" s="161"/>
      <c r="B26" s="165"/>
      <c r="C26" s="166" t="s">
        <v>24</v>
      </c>
      <c r="D26" s="166"/>
      <c r="E26" s="162"/>
      <c r="F26" s="163">
        <f>+$C19</f>
        <v>0</v>
      </c>
      <c r="G26" s="164"/>
    </row>
    <row r="27" spans="1:7" x14ac:dyDescent="0.3">
      <c r="B27" s="167"/>
      <c r="C27" s="168"/>
      <c r="D27" s="166"/>
      <c r="E27" s="169"/>
      <c r="F27" s="170"/>
      <c r="G27" s="164"/>
    </row>
    <row r="28" spans="1:7" x14ac:dyDescent="0.3">
      <c r="B28" s="171"/>
      <c r="C28" s="172"/>
      <c r="D28" s="172"/>
      <c r="E28" s="172"/>
      <c r="F28" s="173"/>
      <c r="G28" s="164"/>
    </row>
    <row r="29" spans="1:7" x14ac:dyDescent="0.3">
      <c r="B29" s="171"/>
      <c r="C29" s="171"/>
      <c r="D29" s="171"/>
      <c r="E29" s="171"/>
      <c r="F29" s="174"/>
      <c r="G29" s="164"/>
    </row>
    <row r="30" spans="1:7" x14ac:dyDescent="0.3">
      <c r="B30" s="175"/>
      <c r="C30" s="175"/>
      <c r="D30" s="175"/>
      <c r="E30" s="175"/>
      <c r="F30" s="176"/>
      <c r="G30" s="164"/>
    </row>
    <row r="31" spans="1:7" x14ac:dyDescent="0.3">
      <c r="B31" s="177"/>
      <c r="C31" s="177"/>
      <c r="D31" s="177"/>
      <c r="E31" s="177"/>
      <c r="F31" s="177"/>
    </row>
    <row r="32" spans="1:7" x14ac:dyDescent="0.3">
      <c r="B32" s="177"/>
      <c r="C32" s="177"/>
      <c r="D32" s="177"/>
      <c r="E32" s="177"/>
      <c r="F32" s="177"/>
    </row>
    <row r="33" spans="2:6" ht="28.5" customHeight="1" x14ac:dyDescent="0.3">
      <c r="B33" s="207"/>
      <c r="C33" s="208"/>
      <c r="D33" s="208"/>
      <c r="E33" s="208"/>
      <c r="F33" s="208"/>
    </row>
    <row r="34" spans="2:6" ht="11.25" customHeight="1" x14ac:dyDescent="0.3"/>
    <row r="42" spans="2:6" x14ac:dyDescent="0.3">
      <c r="B42" s="204" t="s">
        <v>30</v>
      </c>
      <c r="C42" s="204"/>
      <c r="D42" s="204"/>
      <c r="E42" s="204"/>
      <c r="F42" s="204"/>
    </row>
  </sheetData>
  <mergeCells count="6">
    <mergeCell ref="B42:F42"/>
    <mergeCell ref="B7:F7"/>
    <mergeCell ref="B8:F8"/>
    <mergeCell ref="B9:F9"/>
    <mergeCell ref="B10:F10"/>
    <mergeCell ref="B33:F33"/>
  </mergeCells>
  <printOptions horizontalCentered="1"/>
  <pageMargins left="0.11811023622047245" right="0.11811023622047245" top="0.15748031496062992" bottom="0.11811023622047245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fitToPage="1"/>
  </sheetPr>
  <dimension ref="A1:G44"/>
  <sheetViews>
    <sheetView showGridLines="0" view="pageBreakPreview" zoomScaleNormal="85" zoomScaleSheetLayoutView="100" workbookViewId="0">
      <selection activeCell="B11" sqref="B11:G11"/>
    </sheetView>
  </sheetViews>
  <sheetFormatPr baseColWidth="10" defaultRowHeight="15" x14ac:dyDescent="0.25"/>
  <cols>
    <col min="1" max="1" width="0.5703125" customWidth="1"/>
    <col min="2" max="2" width="53" customWidth="1"/>
    <col min="3" max="3" width="16.5703125" customWidth="1"/>
    <col min="4" max="5" width="18.7109375" customWidth="1"/>
    <col min="6" max="6" width="21" customWidth="1"/>
    <col min="7" max="7" width="21.5703125" customWidth="1"/>
    <col min="8" max="8" width="4.5703125" customWidth="1"/>
  </cols>
  <sheetData>
    <row r="1" spans="2:7" ht="3" customHeight="1" thickBot="1" x14ac:dyDescent="0.3"/>
    <row r="2" spans="2:7" x14ac:dyDescent="0.25">
      <c r="B2" s="1"/>
      <c r="C2" s="2"/>
      <c r="D2" s="2"/>
      <c r="E2" s="2"/>
      <c r="F2" s="2"/>
      <c r="G2" s="31"/>
    </row>
    <row r="3" spans="2:7" x14ac:dyDescent="0.25">
      <c r="B3" s="3"/>
      <c r="C3" s="4"/>
      <c r="D3" s="4"/>
      <c r="G3" s="32"/>
    </row>
    <row r="4" spans="2:7" x14ac:dyDescent="0.25">
      <c r="B4" s="3"/>
      <c r="C4" s="4"/>
      <c r="D4" s="4"/>
      <c r="G4" s="32"/>
    </row>
    <row r="5" spans="2:7" x14ac:dyDescent="0.25">
      <c r="B5" s="3"/>
      <c r="C5" s="4"/>
      <c r="D5" s="4"/>
      <c r="G5" s="32"/>
    </row>
    <row r="6" spans="2:7" ht="15.75" thickBot="1" x14ac:dyDescent="0.3">
      <c r="B6" s="5"/>
      <c r="C6" s="6"/>
      <c r="D6" s="6"/>
      <c r="E6" s="6"/>
      <c r="F6" s="6"/>
      <c r="G6" s="33"/>
    </row>
    <row r="7" spans="2:7" ht="5.25" customHeight="1" thickBot="1" x14ac:dyDescent="0.3">
      <c r="B7" s="60"/>
      <c r="C7" s="61"/>
      <c r="D7" s="61"/>
      <c r="E7" s="78"/>
      <c r="F7" s="54"/>
      <c r="G7" s="54"/>
    </row>
    <row r="8" spans="2:7" ht="15.75" x14ac:dyDescent="0.25">
      <c r="B8" s="182" t="s">
        <v>0</v>
      </c>
      <c r="C8" s="183"/>
      <c r="D8" s="183"/>
      <c r="E8" s="183"/>
      <c r="F8" s="183"/>
      <c r="G8" s="184"/>
    </row>
    <row r="9" spans="2:7" ht="15.75" x14ac:dyDescent="0.25">
      <c r="B9" s="178" t="s">
        <v>1</v>
      </c>
      <c r="C9" s="179"/>
      <c r="D9" s="179"/>
      <c r="E9" s="179"/>
      <c r="F9" s="179"/>
      <c r="G9" s="180"/>
    </row>
    <row r="10" spans="2:7" ht="17.25" customHeight="1" x14ac:dyDescent="0.25">
      <c r="B10" s="185" t="s">
        <v>2</v>
      </c>
      <c r="C10" s="186"/>
      <c r="D10" s="186"/>
      <c r="E10" s="186"/>
      <c r="F10" s="186"/>
      <c r="G10" s="187"/>
    </row>
    <row r="11" spans="2:7" ht="16.5" thickBot="1" x14ac:dyDescent="0.3">
      <c r="B11" s="188" t="s">
        <v>27</v>
      </c>
      <c r="C11" s="189"/>
      <c r="D11" s="189"/>
      <c r="E11" s="189"/>
      <c r="F11" s="189"/>
      <c r="G11" s="190"/>
    </row>
    <row r="12" spans="2:7" ht="5.25" customHeight="1" x14ac:dyDescent="0.25">
      <c r="B12" s="70"/>
      <c r="C12" s="28"/>
      <c r="D12" s="28"/>
      <c r="E12" s="28"/>
      <c r="F12" s="61"/>
      <c r="G12" s="71"/>
    </row>
    <row r="13" spans="2:7" ht="15.75" x14ac:dyDescent="0.25">
      <c r="B13" s="9" t="s">
        <v>3</v>
      </c>
      <c r="C13" s="10" t="s">
        <v>14</v>
      </c>
      <c r="D13" s="62" t="s">
        <v>4</v>
      </c>
      <c r="E13" s="62" t="s">
        <v>23</v>
      </c>
      <c r="F13" s="73" t="s">
        <v>17</v>
      </c>
      <c r="G13" s="11" t="s">
        <v>18</v>
      </c>
    </row>
    <row r="14" spans="2:7" x14ac:dyDescent="0.25">
      <c r="B14" s="56" t="s">
        <v>5</v>
      </c>
      <c r="C14" s="13">
        <f>SUM(C15,C18,C22,C25)</f>
        <v>158</v>
      </c>
      <c r="D14" s="13">
        <f>SUM(D15,D18,D22,D25)</f>
        <v>31</v>
      </c>
      <c r="E14" s="13">
        <f>SUM(E15,E18,E22,E25)</f>
        <v>111</v>
      </c>
      <c r="F14" s="74">
        <f>SUM(F15,F18,F22,F25)</f>
        <v>12</v>
      </c>
      <c r="G14" s="14">
        <f>SUM(G15,G18,G22,G25)</f>
        <v>4</v>
      </c>
    </row>
    <row r="15" spans="2:7" ht="15" customHeight="1" x14ac:dyDescent="0.25">
      <c r="B15" s="57" t="s">
        <v>6</v>
      </c>
      <c r="C15" s="15">
        <f>SUM(C16:C17)</f>
        <v>25</v>
      </c>
      <c r="D15" s="15">
        <f>SUM(D16:D17)</f>
        <v>1</v>
      </c>
      <c r="E15" s="15">
        <f>SUM(E16:E17)</f>
        <v>23</v>
      </c>
      <c r="F15" s="75">
        <f>SUM(F16:F17)</f>
        <v>0</v>
      </c>
      <c r="G15" s="16">
        <f>SUM(G16:G17)</f>
        <v>1</v>
      </c>
    </row>
    <row r="16" spans="2:7" ht="15" customHeight="1" x14ac:dyDescent="0.25">
      <c r="B16" s="58" t="s">
        <v>7</v>
      </c>
      <c r="C16" s="17">
        <f t="shared" ref="C16:C24" si="0">SUM(D16:G16)</f>
        <v>4</v>
      </c>
      <c r="D16" s="72">
        <v>0</v>
      </c>
      <c r="E16" s="72">
        <v>3</v>
      </c>
      <c r="F16" s="76">
        <v>0</v>
      </c>
      <c r="G16" s="35">
        <v>1</v>
      </c>
    </row>
    <row r="17" spans="1:7" x14ac:dyDescent="0.25">
      <c r="B17" s="58" t="s">
        <v>8</v>
      </c>
      <c r="C17" s="17">
        <f t="shared" si="0"/>
        <v>21</v>
      </c>
      <c r="D17" s="72">
        <v>1</v>
      </c>
      <c r="E17" s="72">
        <v>20</v>
      </c>
      <c r="F17" s="76">
        <v>0</v>
      </c>
      <c r="G17" s="35">
        <v>0</v>
      </c>
    </row>
    <row r="18" spans="1:7" x14ac:dyDescent="0.25">
      <c r="B18" s="57" t="s">
        <v>9</v>
      </c>
      <c r="C18" s="15">
        <f>SUM(D18:G18)</f>
        <v>130</v>
      </c>
      <c r="D18" s="15">
        <f>+SUM(D19:D21)</f>
        <v>28</v>
      </c>
      <c r="E18" s="15">
        <f>+SUM(E19:E21)</f>
        <v>88</v>
      </c>
      <c r="F18" s="75">
        <f>+SUM(F19:F21)</f>
        <v>12</v>
      </c>
      <c r="G18" s="16">
        <f>+SUM(G19:G21)</f>
        <v>2</v>
      </c>
    </row>
    <row r="19" spans="1:7" ht="15" customHeight="1" x14ac:dyDescent="0.25">
      <c r="B19" s="58" t="s">
        <v>7</v>
      </c>
      <c r="C19" s="17">
        <f t="shared" si="0"/>
        <v>15</v>
      </c>
      <c r="D19" s="72">
        <v>1</v>
      </c>
      <c r="E19" s="72">
        <v>0</v>
      </c>
      <c r="F19" s="76">
        <v>12</v>
      </c>
      <c r="G19" s="35">
        <v>2</v>
      </c>
    </row>
    <row r="20" spans="1:7" x14ac:dyDescent="0.25">
      <c r="B20" s="58" t="s">
        <v>8</v>
      </c>
      <c r="C20" s="17">
        <f t="shared" si="0"/>
        <v>106</v>
      </c>
      <c r="D20" s="72">
        <v>27</v>
      </c>
      <c r="E20" s="72">
        <v>79</v>
      </c>
      <c r="F20" s="76">
        <v>0</v>
      </c>
      <c r="G20" s="35">
        <v>0</v>
      </c>
    </row>
    <row r="21" spans="1:7" x14ac:dyDescent="0.25">
      <c r="B21" s="58" t="s">
        <v>24</v>
      </c>
      <c r="C21" s="17">
        <f t="shared" si="0"/>
        <v>9</v>
      </c>
      <c r="D21" s="72">
        <v>0</v>
      </c>
      <c r="E21" s="72">
        <v>9</v>
      </c>
      <c r="F21" s="76">
        <v>0</v>
      </c>
      <c r="G21" s="35">
        <v>0</v>
      </c>
    </row>
    <row r="22" spans="1:7" x14ac:dyDescent="0.25">
      <c r="B22" s="57" t="s">
        <v>10</v>
      </c>
      <c r="C22" s="15">
        <f t="shared" si="0"/>
        <v>2</v>
      </c>
      <c r="D22" s="15">
        <f>SUM(D23:D24)</f>
        <v>1</v>
      </c>
      <c r="E22" s="15">
        <f t="shared" ref="E22:G22" si="1">SUM(E23:E24)</f>
        <v>0</v>
      </c>
      <c r="F22" s="75">
        <f t="shared" si="1"/>
        <v>0</v>
      </c>
      <c r="G22" s="16">
        <f t="shared" si="1"/>
        <v>1</v>
      </c>
    </row>
    <row r="23" spans="1:7" x14ac:dyDescent="0.25">
      <c r="B23" s="58" t="s">
        <v>26</v>
      </c>
      <c r="C23" s="17">
        <f t="shared" si="0"/>
        <v>1</v>
      </c>
      <c r="D23" s="72">
        <v>0</v>
      </c>
      <c r="E23" s="72">
        <v>0</v>
      </c>
      <c r="F23" s="76">
        <v>0</v>
      </c>
      <c r="G23" s="35">
        <v>1</v>
      </c>
    </row>
    <row r="24" spans="1:7" x14ac:dyDescent="0.25">
      <c r="B24" s="58" t="s">
        <v>11</v>
      </c>
      <c r="C24" s="17">
        <f t="shared" si="0"/>
        <v>1</v>
      </c>
      <c r="D24" s="72">
        <v>1</v>
      </c>
      <c r="E24" s="72">
        <v>0</v>
      </c>
      <c r="F24" s="76">
        <v>0</v>
      </c>
      <c r="G24" s="35">
        <v>0</v>
      </c>
    </row>
    <row r="25" spans="1:7" x14ac:dyDescent="0.25">
      <c r="B25" s="59" t="s">
        <v>12</v>
      </c>
      <c r="C25" s="18">
        <f>+SUM(D25:G25)</f>
        <v>1</v>
      </c>
      <c r="D25" s="18">
        <v>1</v>
      </c>
      <c r="E25" s="18">
        <v>0</v>
      </c>
      <c r="F25" s="77">
        <v>0</v>
      </c>
      <c r="G25" s="19">
        <v>0</v>
      </c>
    </row>
    <row r="26" spans="1:7" x14ac:dyDescent="0.25">
      <c r="B26" s="20" t="s">
        <v>13</v>
      </c>
    </row>
    <row r="27" spans="1:7" x14ac:dyDescent="0.25">
      <c r="B27" s="47"/>
      <c r="C27" s="47"/>
      <c r="D27" s="47"/>
    </row>
    <row r="28" spans="1:7" x14ac:dyDescent="0.25">
      <c r="A28" s="49"/>
      <c r="B28" s="50"/>
      <c r="C28" s="50"/>
      <c r="D28" s="50"/>
      <c r="E28" s="50"/>
      <c r="F28" s="50"/>
      <c r="G28" s="51"/>
    </row>
    <row r="29" spans="1:7" x14ac:dyDescent="0.25">
      <c r="A29" s="49"/>
      <c r="B29" s="23" t="s">
        <v>6</v>
      </c>
      <c r="C29" s="24" t="s">
        <v>8</v>
      </c>
      <c r="D29" s="24"/>
      <c r="E29" s="25">
        <f>+$C$17</f>
        <v>21</v>
      </c>
      <c r="F29" s="25"/>
      <c r="G29" s="68"/>
    </row>
    <row r="30" spans="1:7" x14ac:dyDescent="0.25">
      <c r="A30" s="49"/>
      <c r="B30" s="23"/>
      <c r="C30" s="24" t="s">
        <v>7</v>
      </c>
      <c r="D30" s="24"/>
      <c r="E30" s="25">
        <f>C16</f>
        <v>4</v>
      </c>
      <c r="F30" s="25"/>
      <c r="G30" s="68"/>
    </row>
    <row r="31" spans="1:7" x14ac:dyDescent="0.25">
      <c r="A31" s="49"/>
      <c r="B31" s="23" t="s">
        <v>9</v>
      </c>
      <c r="C31" s="24" t="s">
        <v>7</v>
      </c>
      <c r="D31" s="24"/>
      <c r="E31" s="25">
        <f>+$C19</f>
        <v>15</v>
      </c>
      <c r="F31" s="25"/>
      <c r="G31" s="68"/>
    </row>
    <row r="32" spans="1:7" x14ac:dyDescent="0.25">
      <c r="A32" s="49"/>
      <c r="B32" s="23"/>
      <c r="C32" s="24" t="s">
        <v>8</v>
      </c>
      <c r="D32" s="24"/>
      <c r="E32" s="25">
        <f>+$C20</f>
        <v>106</v>
      </c>
      <c r="F32" s="25"/>
      <c r="G32" s="68"/>
    </row>
    <row r="33" spans="1:7" x14ac:dyDescent="0.25">
      <c r="A33" s="49"/>
      <c r="B33" s="49"/>
      <c r="C33" s="53" t="s">
        <v>24</v>
      </c>
      <c r="D33" s="50"/>
      <c r="E33" s="50">
        <v>9</v>
      </c>
      <c r="F33" s="50"/>
      <c r="G33" s="51"/>
    </row>
    <row r="34" spans="1:7" x14ac:dyDescent="0.25">
      <c r="A34" s="49"/>
      <c r="B34" s="23" t="s">
        <v>10</v>
      </c>
      <c r="C34" s="24" t="s">
        <v>11</v>
      </c>
      <c r="D34" s="24"/>
      <c r="E34" s="26">
        <f>+C24</f>
        <v>1</v>
      </c>
      <c r="F34" s="26"/>
      <c r="G34" s="69"/>
    </row>
    <row r="35" spans="1:7" x14ac:dyDescent="0.25">
      <c r="A35" s="49"/>
      <c r="B35" s="23" t="s">
        <v>12</v>
      </c>
      <c r="C35" s="23" t="s">
        <v>12</v>
      </c>
      <c r="D35" s="23"/>
      <c r="E35" s="25">
        <f>+C25</f>
        <v>1</v>
      </c>
      <c r="F35" s="25"/>
      <c r="G35" s="69"/>
    </row>
    <row r="36" spans="1:7" x14ac:dyDescent="0.25">
      <c r="A36" s="49"/>
      <c r="B36" s="50"/>
      <c r="C36" s="49"/>
      <c r="D36" s="49"/>
      <c r="E36" s="49"/>
      <c r="F36" s="49"/>
      <c r="G36" s="55"/>
    </row>
    <row r="37" spans="1:7" x14ac:dyDescent="0.25">
      <c r="A37" s="49"/>
      <c r="B37" s="51"/>
      <c r="C37" s="51"/>
      <c r="D37" s="51"/>
      <c r="E37" s="51"/>
      <c r="F37" s="51"/>
      <c r="G37" s="51"/>
    </row>
    <row r="38" spans="1:7" x14ac:dyDescent="0.25">
      <c r="A38" s="49"/>
      <c r="B38" s="51"/>
      <c r="C38" s="52"/>
      <c r="D38" s="52"/>
      <c r="E38" s="52"/>
      <c r="F38" s="52"/>
      <c r="G38" s="52"/>
    </row>
    <row r="39" spans="1:7" x14ac:dyDescent="0.25">
      <c r="B39" s="52"/>
      <c r="C39" s="52"/>
      <c r="D39" s="52"/>
      <c r="E39" s="52"/>
      <c r="F39" s="52"/>
      <c r="G39" s="52"/>
    </row>
    <row r="40" spans="1:7" x14ac:dyDescent="0.25">
      <c r="B40" s="52"/>
      <c r="C40" s="52"/>
      <c r="D40" s="52"/>
      <c r="E40" s="52"/>
      <c r="F40" s="52"/>
      <c r="G40" s="52"/>
    </row>
    <row r="41" spans="1:7" x14ac:dyDescent="0.25">
      <c r="B41" s="48"/>
      <c r="C41" s="48"/>
      <c r="D41" s="48"/>
      <c r="E41" s="21"/>
      <c r="F41" s="21"/>
      <c r="G41" s="21"/>
    </row>
    <row r="42" spans="1:7" x14ac:dyDescent="0.25">
      <c r="B42" s="48"/>
      <c r="C42" s="48"/>
      <c r="D42" s="48"/>
      <c r="E42" s="21"/>
      <c r="F42" s="21"/>
      <c r="G42" s="21"/>
    </row>
    <row r="43" spans="1:7" x14ac:dyDescent="0.25">
      <c r="B43" s="47"/>
      <c r="C43" s="47"/>
      <c r="D43" s="47"/>
    </row>
    <row r="44" spans="1:7" x14ac:dyDescent="0.25">
      <c r="B44" s="181" t="s">
        <v>25</v>
      </c>
      <c r="C44" s="181"/>
      <c r="D44" s="181"/>
      <c r="E44" s="181"/>
      <c r="F44" s="181"/>
      <c r="G44" s="181"/>
    </row>
  </sheetData>
  <mergeCells count="5">
    <mergeCell ref="B8:G8"/>
    <mergeCell ref="B9:G9"/>
    <mergeCell ref="B10:G10"/>
    <mergeCell ref="B11:G11"/>
    <mergeCell ref="B44:G44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D22:G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3">
    <pageSetUpPr fitToPage="1"/>
  </sheetPr>
  <dimension ref="A1:G41"/>
  <sheetViews>
    <sheetView showGridLines="0" view="pageBreakPreview" topLeftCell="A4" zoomScaleNormal="85" zoomScaleSheetLayoutView="100" workbookViewId="0">
      <selection activeCell="C12" sqref="B11:G12"/>
    </sheetView>
  </sheetViews>
  <sheetFormatPr baseColWidth="10" defaultRowHeight="15" x14ac:dyDescent="0.25"/>
  <cols>
    <col min="1" max="1" width="0.5703125" customWidth="1"/>
    <col min="2" max="2" width="53" customWidth="1"/>
    <col min="3" max="3" width="16.5703125" customWidth="1"/>
    <col min="4" max="5" width="18.7109375" customWidth="1"/>
    <col min="6" max="6" width="21" customWidth="1"/>
    <col min="7" max="7" width="22.7109375" customWidth="1"/>
    <col min="8" max="8" width="4.5703125" customWidth="1"/>
  </cols>
  <sheetData>
    <row r="1" spans="2:7" ht="3" customHeight="1" thickBot="1" x14ac:dyDescent="0.3"/>
    <row r="2" spans="2:7" x14ac:dyDescent="0.25">
      <c r="B2" s="1"/>
      <c r="C2" s="2"/>
      <c r="D2" s="2"/>
      <c r="E2" s="2"/>
      <c r="F2" s="2"/>
      <c r="G2" s="31"/>
    </row>
    <row r="3" spans="2:7" x14ac:dyDescent="0.25">
      <c r="B3" s="3"/>
      <c r="C3" s="4"/>
      <c r="D3" s="4"/>
      <c r="G3" s="32"/>
    </row>
    <row r="4" spans="2:7" x14ac:dyDescent="0.25">
      <c r="B4" s="3"/>
      <c r="C4" s="4"/>
      <c r="D4" s="4"/>
      <c r="G4" s="32"/>
    </row>
    <row r="5" spans="2:7" x14ac:dyDescent="0.25">
      <c r="B5" s="3"/>
      <c r="C5" s="4"/>
      <c r="D5" s="4"/>
      <c r="G5" s="32"/>
    </row>
    <row r="6" spans="2:7" ht="15.75" thickBot="1" x14ac:dyDescent="0.3">
      <c r="B6" s="5"/>
      <c r="C6" s="6"/>
      <c r="D6" s="6"/>
      <c r="E6" s="6"/>
      <c r="F6" s="6"/>
      <c r="G6" s="33"/>
    </row>
    <row r="7" spans="2:7" ht="5.25" customHeight="1" thickBot="1" x14ac:dyDescent="0.3">
      <c r="B7" s="60"/>
      <c r="C7" s="61"/>
      <c r="D7" s="61"/>
      <c r="E7" s="78"/>
      <c r="F7" s="54"/>
      <c r="G7" s="54"/>
    </row>
    <row r="8" spans="2:7" ht="15.75" x14ac:dyDescent="0.25">
      <c r="B8" s="182" t="s">
        <v>0</v>
      </c>
      <c r="C8" s="183"/>
      <c r="D8" s="183"/>
      <c r="E8" s="183"/>
      <c r="F8" s="183"/>
      <c r="G8" s="184"/>
    </row>
    <row r="9" spans="2:7" ht="15.75" x14ac:dyDescent="0.25">
      <c r="B9" s="178" t="s">
        <v>1</v>
      </c>
      <c r="C9" s="179"/>
      <c r="D9" s="179"/>
      <c r="E9" s="179"/>
      <c r="F9" s="179"/>
      <c r="G9" s="180"/>
    </row>
    <row r="10" spans="2:7" ht="17.25" customHeight="1" x14ac:dyDescent="0.25">
      <c r="B10" s="185" t="s">
        <v>2</v>
      </c>
      <c r="C10" s="186"/>
      <c r="D10" s="186"/>
      <c r="E10" s="186"/>
      <c r="F10" s="186"/>
      <c r="G10" s="187"/>
    </row>
    <row r="11" spans="2:7" ht="16.5" thickBot="1" x14ac:dyDescent="0.3">
      <c r="B11" s="188" t="s">
        <v>28</v>
      </c>
      <c r="C11" s="189"/>
      <c r="D11" s="189"/>
      <c r="E11" s="189"/>
      <c r="F11" s="189"/>
      <c r="G11" s="190"/>
    </row>
    <row r="12" spans="2:7" ht="5.25" customHeight="1" x14ac:dyDescent="0.25">
      <c r="B12" s="70"/>
      <c r="C12" s="28"/>
      <c r="D12" s="28"/>
      <c r="E12" s="28"/>
      <c r="F12" s="61"/>
      <c r="G12" s="71"/>
    </row>
    <row r="13" spans="2:7" ht="18.75" x14ac:dyDescent="0.25">
      <c r="B13" s="9" t="s">
        <v>3</v>
      </c>
      <c r="C13" s="10" t="s">
        <v>14</v>
      </c>
      <c r="D13" s="62" t="s">
        <v>4</v>
      </c>
      <c r="E13" s="62" t="s">
        <v>23</v>
      </c>
      <c r="F13" s="73" t="s">
        <v>17</v>
      </c>
      <c r="G13" s="11" t="s">
        <v>29</v>
      </c>
    </row>
    <row r="14" spans="2:7" x14ac:dyDescent="0.25">
      <c r="B14" s="56" t="s">
        <v>5</v>
      </c>
      <c r="C14" s="13">
        <f>SUM(C15,C18,C22,C24)</f>
        <v>544</v>
      </c>
      <c r="D14" s="13">
        <f>SUM(D15,D18,D22,D24)</f>
        <v>141</v>
      </c>
      <c r="E14" s="13">
        <f>SUM(E15,E18,E22,E24)</f>
        <v>167</v>
      </c>
      <c r="F14" s="74">
        <f>SUM(F15,F18,F22,F24)</f>
        <v>127</v>
      </c>
      <c r="G14" s="14">
        <f>SUM(G15,G18,G22,G24)</f>
        <v>109</v>
      </c>
    </row>
    <row r="15" spans="2:7" ht="15" customHeight="1" x14ac:dyDescent="0.25">
      <c r="B15" s="57" t="s">
        <v>6</v>
      </c>
      <c r="C15" s="15">
        <f>SUM(C16:C17)</f>
        <v>160</v>
      </c>
      <c r="D15" s="15">
        <f>SUM(D16:D17)</f>
        <v>18</v>
      </c>
      <c r="E15" s="15">
        <f>SUM(E16:E17)</f>
        <v>82</v>
      </c>
      <c r="F15" s="75">
        <f>SUM(F16:F17)</f>
        <v>60</v>
      </c>
      <c r="G15" s="16">
        <f>SUM(G16:G17)</f>
        <v>0</v>
      </c>
    </row>
    <row r="16" spans="2:7" ht="15" customHeight="1" x14ac:dyDescent="0.25">
      <c r="B16" s="58" t="s">
        <v>7</v>
      </c>
      <c r="C16" s="17">
        <f t="shared" ref="C16:C23" si="0">SUM(D16:G16)</f>
        <v>10</v>
      </c>
      <c r="D16" s="72">
        <v>1</v>
      </c>
      <c r="E16" s="72">
        <v>5</v>
      </c>
      <c r="F16" s="76">
        <v>4</v>
      </c>
      <c r="G16" s="35">
        <v>0</v>
      </c>
    </row>
    <row r="17" spans="1:7" x14ac:dyDescent="0.25">
      <c r="B17" s="58" t="s">
        <v>8</v>
      </c>
      <c r="C17" s="17">
        <f t="shared" si="0"/>
        <v>150</v>
      </c>
      <c r="D17" s="72">
        <v>17</v>
      </c>
      <c r="E17" s="72">
        <v>77</v>
      </c>
      <c r="F17" s="76">
        <v>56</v>
      </c>
      <c r="G17" s="35">
        <v>0</v>
      </c>
    </row>
    <row r="18" spans="1:7" x14ac:dyDescent="0.25">
      <c r="B18" s="57" t="s">
        <v>9</v>
      </c>
      <c r="C18" s="15">
        <f>SUM(D18:G18)</f>
        <v>362</v>
      </c>
      <c r="D18" s="15">
        <f>+SUM(D19:D21)</f>
        <v>123</v>
      </c>
      <c r="E18" s="15">
        <f>+SUM(E19:E21)</f>
        <v>85</v>
      </c>
      <c r="F18" s="75">
        <f>+SUM(F19:F21)</f>
        <v>66</v>
      </c>
      <c r="G18" s="16">
        <f>+SUM(G19:G21)</f>
        <v>88</v>
      </c>
    </row>
    <row r="19" spans="1:7" ht="15" customHeight="1" x14ac:dyDescent="0.25">
      <c r="B19" s="58" t="s">
        <v>7</v>
      </c>
      <c r="C19" s="17">
        <f t="shared" si="0"/>
        <v>29</v>
      </c>
      <c r="D19" s="72">
        <v>0</v>
      </c>
      <c r="E19" s="72">
        <v>25</v>
      </c>
      <c r="F19" s="76">
        <v>0</v>
      </c>
      <c r="G19" s="35">
        <v>4</v>
      </c>
    </row>
    <row r="20" spans="1:7" x14ac:dyDescent="0.25">
      <c r="B20" s="58" t="s">
        <v>8</v>
      </c>
      <c r="C20" s="17">
        <f t="shared" si="0"/>
        <v>331</v>
      </c>
      <c r="D20" s="72">
        <v>123</v>
      </c>
      <c r="E20" s="72">
        <v>60</v>
      </c>
      <c r="F20" s="76">
        <v>64</v>
      </c>
      <c r="G20" s="35">
        <v>84</v>
      </c>
    </row>
    <row r="21" spans="1:7" x14ac:dyDescent="0.25">
      <c r="B21" s="58" t="s">
        <v>24</v>
      </c>
      <c r="C21" s="17">
        <f t="shared" si="0"/>
        <v>2</v>
      </c>
      <c r="D21" s="72">
        <v>0</v>
      </c>
      <c r="E21" s="72">
        <v>0</v>
      </c>
      <c r="F21" s="76">
        <v>2</v>
      </c>
      <c r="G21" s="35">
        <v>0</v>
      </c>
    </row>
    <row r="22" spans="1:7" x14ac:dyDescent="0.25">
      <c r="B22" s="57" t="s">
        <v>10</v>
      </c>
      <c r="C22" s="15">
        <f t="shared" si="0"/>
        <v>22</v>
      </c>
      <c r="D22" s="15">
        <f>SUM(D23:D23)</f>
        <v>0</v>
      </c>
      <c r="E22" s="15">
        <f>SUM(E23:E23)</f>
        <v>0</v>
      </c>
      <c r="F22" s="75">
        <f>SUM(F23:F23)</f>
        <v>1</v>
      </c>
      <c r="G22" s="16">
        <f>SUM(G23:G23)</f>
        <v>21</v>
      </c>
    </row>
    <row r="23" spans="1:7" x14ac:dyDescent="0.25">
      <c r="B23" s="58" t="s">
        <v>11</v>
      </c>
      <c r="C23" s="17">
        <f t="shared" si="0"/>
        <v>22</v>
      </c>
      <c r="D23" s="72">
        <v>0</v>
      </c>
      <c r="E23" s="72">
        <v>0</v>
      </c>
      <c r="F23" s="76">
        <v>1</v>
      </c>
      <c r="G23" s="35">
        <v>21</v>
      </c>
    </row>
    <row r="24" spans="1:7" x14ac:dyDescent="0.25">
      <c r="B24" s="59" t="s">
        <v>12</v>
      </c>
      <c r="C24" s="18">
        <f>+SUM(D24:G24)</f>
        <v>0</v>
      </c>
      <c r="D24" s="18">
        <v>0</v>
      </c>
      <c r="E24" s="18">
        <v>0</v>
      </c>
      <c r="F24" s="77">
        <v>0</v>
      </c>
      <c r="G24" s="19">
        <v>0</v>
      </c>
    </row>
    <row r="25" spans="1:7" x14ac:dyDescent="0.25">
      <c r="A25" s="49"/>
      <c r="B25" s="20" t="s">
        <v>13</v>
      </c>
      <c r="C25" s="50"/>
      <c r="D25" s="50"/>
      <c r="E25" s="50"/>
      <c r="F25" s="50"/>
      <c r="G25" s="51"/>
    </row>
    <row r="26" spans="1:7" x14ac:dyDescent="0.25">
      <c r="A26" s="49"/>
      <c r="B26" s="23" t="s">
        <v>6</v>
      </c>
      <c r="C26" s="24" t="s">
        <v>8</v>
      </c>
      <c r="D26" s="24"/>
      <c r="E26" s="25">
        <f>+$C$17</f>
        <v>150</v>
      </c>
      <c r="F26" s="25"/>
      <c r="G26" s="68"/>
    </row>
    <row r="27" spans="1:7" x14ac:dyDescent="0.25">
      <c r="A27" s="49"/>
      <c r="B27" s="23"/>
      <c r="C27" s="24" t="s">
        <v>7</v>
      </c>
      <c r="D27" s="24"/>
      <c r="E27" s="25">
        <f>C16</f>
        <v>10</v>
      </c>
      <c r="F27" s="25"/>
      <c r="G27" s="68"/>
    </row>
    <row r="28" spans="1:7" x14ac:dyDescent="0.25">
      <c r="A28" s="49"/>
      <c r="B28" s="23" t="s">
        <v>9</v>
      </c>
      <c r="C28" s="24" t="s">
        <v>7</v>
      </c>
      <c r="D28" s="24"/>
      <c r="E28" s="25">
        <f>+$C19</f>
        <v>29</v>
      </c>
      <c r="F28" s="25"/>
      <c r="G28" s="68"/>
    </row>
    <row r="29" spans="1:7" x14ac:dyDescent="0.25">
      <c r="A29" s="49"/>
      <c r="B29" s="23"/>
      <c r="C29" s="24" t="s">
        <v>8</v>
      </c>
      <c r="D29" s="24"/>
      <c r="E29" s="25">
        <f>+$C20</f>
        <v>331</v>
      </c>
      <c r="F29" s="25"/>
      <c r="G29" s="68"/>
    </row>
    <row r="30" spans="1:7" x14ac:dyDescent="0.25">
      <c r="A30" s="49"/>
      <c r="B30" s="49"/>
      <c r="C30" s="53" t="s">
        <v>24</v>
      </c>
      <c r="D30" s="50"/>
      <c r="E30" s="50">
        <v>9</v>
      </c>
      <c r="F30" s="50"/>
      <c r="G30" s="51"/>
    </row>
    <row r="31" spans="1:7" x14ac:dyDescent="0.25">
      <c r="A31" s="49"/>
      <c r="B31" s="23" t="s">
        <v>10</v>
      </c>
      <c r="C31" s="24" t="s">
        <v>11</v>
      </c>
      <c r="D31" s="24"/>
      <c r="E31" s="26">
        <f>+C23</f>
        <v>22</v>
      </c>
      <c r="F31" s="26"/>
      <c r="G31" s="69"/>
    </row>
    <row r="32" spans="1:7" x14ac:dyDescent="0.25">
      <c r="A32" s="49"/>
      <c r="B32" s="23" t="s">
        <v>12</v>
      </c>
      <c r="C32" s="23" t="s">
        <v>12</v>
      </c>
      <c r="D32" s="23"/>
      <c r="E32" s="25">
        <f>+C24</f>
        <v>0</v>
      </c>
      <c r="F32" s="25"/>
      <c r="G32" s="69"/>
    </row>
    <row r="33" spans="1:7" x14ac:dyDescent="0.25">
      <c r="A33" s="49"/>
      <c r="B33" s="50"/>
      <c r="C33" s="49"/>
      <c r="D33" s="49"/>
      <c r="E33" s="49"/>
      <c r="F33" s="49"/>
      <c r="G33" s="55"/>
    </row>
    <row r="34" spans="1:7" x14ac:dyDescent="0.25">
      <c r="A34" s="49"/>
      <c r="B34" s="51"/>
      <c r="C34" s="51"/>
      <c r="D34" s="51"/>
      <c r="E34" s="51"/>
      <c r="F34" s="51"/>
      <c r="G34" s="51"/>
    </row>
    <row r="35" spans="1:7" x14ac:dyDescent="0.25">
      <c r="A35" s="49"/>
      <c r="B35" s="51"/>
      <c r="C35" s="52"/>
      <c r="D35" s="52"/>
      <c r="E35" s="52"/>
      <c r="F35" s="52"/>
      <c r="G35" s="52"/>
    </row>
    <row r="36" spans="1:7" x14ac:dyDescent="0.25">
      <c r="B36" s="52"/>
      <c r="C36" s="52"/>
      <c r="D36" s="52"/>
      <c r="E36" s="52"/>
      <c r="F36" s="52"/>
      <c r="G36" s="52"/>
    </row>
    <row r="37" spans="1:7" x14ac:dyDescent="0.25">
      <c r="B37" s="52"/>
      <c r="C37" s="52"/>
      <c r="D37" s="52"/>
      <c r="E37" s="52"/>
      <c r="F37" s="52"/>
      <c r="G37" s="52"/>
    </row>
    <row r="38" spans="1:7" x14ac:dyDescent="0.25">
      <c r="B38" s="48"/>
      <c r="C38" s="48"/>
      <c r="D38" s="48"/>
      <c r="E38" s="21"/>
      <c r="F38" s="21"/>
      <c r="G38" s="21"/>
    </row>
    <row r="39" spans="1:7" x14ac:dyDescent="0.25">
      <c r="B39" s="48"/>
      <c r="C39" s="48"/>
      <c r="D39" s="48"/>
      <c r="E39" s="21"/>
      <c r="F39" s="21"/>
      <c r="G39" s="21"/>
    </row>
    <row r="40" spans="1:7" x14ac:dyDescent="0.25">
      <c r="B40" s="47"/>
      <c r="C40" s="47"/>
      <c r="D40" s="47"/>
    </row>
    <row r="41" spans="1:7" x14ac:dyDescent="0.25">
      <c r="B41" s="181" t="s">
        <v>25</v>
      </c>
      <c r="C41" s="181"/>
      <c r="D41" s="181"/>
      <c r="E41" s="181"/>
      <c r="F41" s="181"/>
      <c r="G41" s="181"/>
    </row>
  </sheetData>
  <mergeCells count="5">
    <mergeCell ref="B8:G8"/>
    <mergeCell ref="B9:G9"/>
    <mergeCell ref="B10:G10"/>
    <mergeCell ref="B11:G11"/>
    <mergeCell ref="B41:G41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4">
    <pageSetUpPr fitToPage="1"/>
  </sheetPr>
  <dimension ref="A1:N41"/>
  <sheetViews>
    <sheetView showGridLines="0" view="pageBreakPreview" topLeftCell="A4" zoomScaleNormal="85" zoomScaleSheetLayoutView="100" workbookViewId="0">
      <selection activeCell="E17" sqref="E17"/>
    </sheetView>
  </sheetViews>
  <sheetFormatPr baseColWidth="10" defaultRowHeight="15" x14ac:dyDescent="0.25"/>
  <cols>
    <col min="1" max="1" width="0.5703125" customWidth="1"/>
    <col min="2" max="2" width="53" customWidth="1"/>
    <col min="3" max="3" width="16.5703125" customWidth="1"/>
    <col min="4" max="5" width="18.7109375" customWidth="1"/>
    <col min="6" max="6" width="21" customWidth="1"/>
    <col min="7" max="7" width="22" bestFit="1" customWidth="1"/>
    <col min="8" max="8" width="4.5703125" customWidth="1"/>
  </cols>
  <sheetData>
    <row r="1" spans="2:14" ht="3" customHeight="1" thickBot="1" x14ac:dyDescent="0.3"/>
    <row r="2" spans="2:14" x14ac:dyDescent="0.25">
      <c r="B2" s="1"/>
      <c r="C2" s="2"/>
      <c r="D2" s="2"/>
      <c r="E2" s="2"/>
      <c r="F2" s="2"/>
      <c r="G2" s="31"/>
    </row>
    <row r="3" spans="2:14" x14ac:dyDescent="0.25">
      <c r="B3" s="3"/>
      <c r="C3" s="4"/>
      <c r="D3" s="4"/>
      <c r="G3" s="32"/>
    </row>
    <row r="4" spans="2:14" x14ac:dyDescent="0.25">
      <c r="B4" s="3"/>
      <c r="C4" s="4"/>
      <c r="D4" s="4"/>
      <c r="G4" s="32"/>
    </row>
    <row r="5" spans="2:14" x14ac:dyDescent="0.25">
      <c r="B5" s="3"/>
      <c r="C5" s="4"/>
      <c r="D5" s="4"/>
      <c r="G5" s="32"/>
    </row>
    <row r="6" spans="2:14" ht="15.75" thickBot="1" x14ac:dyDescent="0.3">
      <c r="B6" s="5"/>
      <c r="C6" s="6"/>
      <c r="D6" s="6"/>
      <c r="E6" s="6"/>
      <c r="F6" s="6"/>
      <c r="G6" s="33"/>
    </row>
    <row r="7" spans="2:14" ht="5.25" customHeight="1" thickBot="1" x14ac:dyDescent="0.3">
      <c r="B7" s="60"/>
      <c r="C7" s="61"/>
      <c r="D7" s="61"/>
      <c r="E7" s="78"/>
      <c r="F7" s="54"/>
      <c r="G7" s="54"/>
    </row>
    <row r="8" spans="2:14" ht="15.75" x14ac:dyDescent="0.25">
      <c r="B8" s="182" t="s">
        <v>0</v>
      </c>
      <c r="C8" s="183"/>
      <c r="D8" s="183"/>
      <c r="E8" s="183"/>
      <c r="F8" s="183"/>
      <c r="G8" s="184"/>
    </row>
    <row r="9" spans="2:14" ht="15.75" x14ac:dyDescent="0.25">
      <c r="B9" s="178" t="s">
        <v>1</v>
      </c>
      <c r="C9" s="179"/>
      <c r="D9" s="179"/>
      <c r="E9" s="179"/>
      <c r="F9" s="179"/>
      <c r="G9" s="180"/>
    </row>
    <row r="10" spans="2:14" ht="17.25" customHeight="1" x14ac:dyDescent="0.25">
      <c r="B10" s="185" t="s">
        <v>2</v>
      </c>
      <c r="C10" s="186"/>
      <c r="D10" s="186"/>
      <c r="E10" s="186"/>
      <c r="F10" s="186"/>
      <c r="G10" s="187"/>
    </row>
    <row r="11" spans="2:14" ht="16.5" thickBot="1" x14ac:dyDescent="0.3">
      <c r="B11" s="188" t="s">
        <v>31</v>
      </c>
      <c r="C11" s="189"/>
      <c r="D11" s="189"/>
      <c r="E11" s="189"/>
      <c r="F11" s="189"/>
      <c r="G11" s="190"/>
    </row>
    <row r="12" spans="2:14" ht="5.25" customHeight="1" x14ac:dyDescent="0.25">
      <c r="B12" s="70"/>
      <c r="C12" s="28"/>
      <c r="D12" s="28"/>
      <c r="E12" s="28"/>
      <c r="F12" s="61"/>
      <c r="G12" s="71"/>
    </row>
    <row r="13" spans="2:14" ht="15.75" x14ac:dyDescent="0.25">
      <c r="B13" s="9" t="s">
        <v>3</v>
      </c>
      <c r="C13" s="10" t="s">
        <v>14</v>
      </c>
      <c r="D13" s="62" t="s">
        <v>4</v>
      </c>
      <c r="E13" s="62" t="s">
        <v>23</v>
      </c>
      <c r="F13" s="73" t="s">
        <v>17</v>
      </c>
      <c r="G13" s="11" t="s">
        <v>18</v>
      </c>
    </row>
    <row r="14" spans="2:14" x14ac:dyDescent="0.25">
      <c r="B14" s="56" t="s">
        <v>5</v>
      </c>
      <c r="C14" s="13">
        <f>SUM(C15,C18,C21,C24)</f>
        <v>234</v>
      </c>
      <c r="D14" s="13">
        <f>SUM(D15,D18,D21,D24)</f>
        <v>41</v>
      </c>
      <c r="E14" s="13">
        <f>SUM(E15,E18,E21,E24)</f>
        <v>21</v>
      </c>
      <c r="F14" s="74">
        <f>SUM(F15,F18,F21,F24)</f>
        <v>53</v>
      </c>
      <c r="G14" s="14">
        <f>SUM(G15,G18,G21,G24)</f>
        <v>119</v>
      </c>
      <c r="J14" s="81"/>
      <c r="K14" s="81"/>
      <c r="L14" s="81"/>
      <c r="M14" s="81"/>
      <c r="N14" s="81"/>
    </row>
    <row r="15" spans="2:14" ht="15" customHeight="1" x14ac:dyDescent="0.25">
      <c r="B15" s="57" t="s">
        <v>6</v>
      </c>
      <c r="C15" s="15">
        <f>SUM(C16:C17)</f>
        <v>59</v>
      </c>
      <c r="D15" s="15">
        <f>SUM(D16:D17)</f>
        <v>3</v>
      </c>
      <c r="E15" s="15">
        <f>SUM(E16:E17)</f>
        <v>10</v>
      </c>
      <c r="F15" s="75">
        <f>SUM(F16:F17)</f>
        <v>25</v>
      </c>
      <c r="G15" s="16">
        <f>SUM(G16:G17)</f>
        <v>21</v>
      </c>
      <c r="J15" s="81"/>
      <c r="K15" s="81"/>
      <c r="L15" s="81"/>
      <c r="M15" s="81"/>
      <c r="N15" s="81"/>
    </row>
    <row r="16" spans="2:14" ht="15" customHeight="1" x14ac:dyDescent="0.25">
      <c r="B16" s="58" t="s">
        <v>7</v>
      </c>
      <c r="C16" s="17">
        <f>SUM(D16:G16)</f>
        <v>17</v>
      </c>
      <c r="D16" s="72">
        <v>3</v>
      </c>
      <c r="E16" s="72">
        <v>6</v>
      </c>
      <c r="F16" s="76">
        <v>7</v>
      </c>
      <c r="G16" s="35">
        <v>1</v>
      </c>
    </row>
    <row r="17" spans="1:14" x14ac:dyDescent="0.25">
      <c r="B17" s="58" t="s">
        <v>8</v>
      </c>
      <c r="C17" s="17">
        <f t="shared" ref="C17:C23" si="0">SUM(D17:G17)</f>
        <v>42</v>
      </c>
      <c r="D17" s="72">
        <v>0</v>
      </c>
      <c r="E17" s="72">
        <v>4</v>
      </c>
      <c r="F17" s="76">
        <v>18</v>
      </c>
      <c r="G17" s="35">
        <v>20</v>
      </c>
    </row>
    <row r="18" spans="1:14" x14ac:dyDescent="0.25">
      <c r="B18" s="57" t="s">
        <v>9</v>
      </c>
      <c r="C18" s="15">
        <f>SUM(D18:G18)</f>
        <v>149</v>
      </c>
      <c r="D18" s="15">
        <f>+SUM(D19:D20)</f>
        <v>38</v>
      </c>
      <c r="E18" s="15">
        <f>+SUM(E19:E20)</f>
        <v>10</v>
      </c>
      <c r="F18" s="75">
        <f>+SUM(F19:F20)</f>
        <v>3</v>
      </c>
      <c r="G18" s="16">
        <f>+SUM(G19:G20)</f>
        <v>98</v>
      </c>
      <c r="J18" s="81"/>
      <c r="K18" s="81"/>
      <c r="L18" s="81"/>
      <c r="M18" s="81"/>
      <c r="N18" s="81"/>
    </row>
    <row r="19" spans="1:14" ht="15" customHeight="1" x14ac:dyDescent="0.25">
      <c r="B19" s="58" t="s">
        <v>7</v>
      </c>
      <c r="C19" s="17">
        <f t="shared" si="0"/>
        <v>51</v>
      </c>
      <c r="D19" s="72">
        <v>38</v>
      </c>
      <c r="E19" s="72">
        <v>10</v>
      </c>
      <c r="F19" s="76">
        <v>3</v>
      </c>
      <c r="G19" s="35">
        <v>0</v>
      </c>
    </row>
    <row r="20" spans="1:14" x14ac:dyDescent="0.25">
      <c r="B20" s="58" t="s">
        <v>8</v>
      </c>
      <c r="C20" s="17">
        <f t="shared" si="0"/>
        <v>98</v>
      </c>
      <c r="D20" s="72">
        <v>0</v>
      </c>
      <c r="E20" s="72">
        <v>0</v>
      </c>
      <c r="F20" s="76">
        <v>0</v>
      </c>
      <c r="G20" s="35">
        <v>98</v>
      </c>
    </row>
    <row r="21" spans="1:14" x14ac:dyDescent="0.25">
      <c r="B21" s="57" t="s">
        <v>10</v>
      </c>
      <c r="C21" s="15">
        <f>SUM(D21:G21)</f>
        <v>26</v>
      </c>
      <c r="D21" s="15">
        <f>SUM(D22:D23)</f>
        <v>0</v>
      </c>
      <c r="E21" s="15">
        <f t="shared" ref="E21:G21" si="1">SUM(E22:E23)</f>
        <v>1</v>
      </c>
      <c r="F21" s="75">
        <f>SUM(F22:F23)</f>
        <v>25</v>
      </c>
      <c r="G21" s="16">
        <f t="shared" si="1"/>
        <v>0</v>
      </c>
      <c r="J21" s="81"/>
      <c r="K21" s="81"/>
      <c r="L21" s="81"/>
      <c r="M21" s="81"/>
      <c r="N21" s="81"/>
    </row>
    <row r="22" spans="1:14" x14ac:dyDescent="0.25">
      <c r="B22" s="58" t="s">
        <v>26</v>
      </c>
      <c r="C22" s="17">
        <f>SUM(D22:G22)</f>
        <v>1</v>
      </c>
      <c r="D22" s="72">
        <v>0</v>
      </c>
      <c r="E22" s="72">
        <v>1</v>
      </c>
      <c r="F22" s="72">
        <v>0</v>
      </c>
      <c r="G22" s="35">
        <v>0</v>
      </c>
    </row>
    <row r="23" spans="1:14" x14ac:dyDescent="0.25">
      <c r="B23" s="58" t="s">
        <v>11</v>
      </c>
      <c r="C23" s="17">
        <f t="shared" si="0"/>
        <v>25</v>
      </c>
      <c r="D23" s="72">
        <v>0</v>
      </c>
      <c r="E23" s="72">
        <v>0</v>
      </c>
      <c r="F23" s="72">
        <v>25</v>
      </c>
      <c r="G23" s="35">
        <v>0</v>
      </c>
    </row>
    <row r="24" spans="1:14" x14ac:dyDescent="0.25">
      <c r="B24" s="59" t="s">
        <v>12</v>
      </c>
      <c r="C24" s="18">
        <f>+SUM(D24:G24)</f>
        <v>0</v>
      </c>
      <c r="D24" s="18">
        <v>0</v>
      </c>
      <c r="E24" s="18">
        <v>0</v>
      </c>
      <c r="F24" s="77">
        <v>0</v>
      </c>
      <c r="G24" s="19">
        <v>0</v>
      </c>
    </row>
    <row r="25" spans="1:14" x14ac:dyDescent="0.25">
      <c r="A25" s="49"/>
      <c r="B25" s="20" t="s">
        <v>13</v>
      </c>
      <c r="C25" s="50"/>
      <c r="D25" s="50"/>
      <c r="E25" s="50"/>
      <c r="F25" s="50"/>
      <c r="G25" s="51"/>
    </row>
    <row r="26" spans="1:14" x14ac:dyDescent="0.25">
      <c r="A26" s="49"/>
      <c r="B26" s="23" t="s">
        <v>6</v>
      </c>
      <c r="C26" s="24" t="s">
        <v>8</v>
      </c>
      <c r="D26" s="24"/>
      <c r="E26" s="25">
        <f>+$C$17</f>
        <v>42</v>
      </c>
      <c r="F26" s="25"/>
      <c r="G26" s="68"/>
    </row>
    <row r="27" spans="1:14" x14ac:dyDescent="0.25">
      <c r="A27" s="49"/>
      <c r="B27" s="23"/>
      <c r="C27" s="24" t="s">
        <v>7</v>
      </c>
      <c r="D27" s="24"/>
      <c r="E27" s="25">
        <f>C16</f>
        <v>17</v>
      </c>
      <c r="F27" s="25"/>
      <c r="G27" s="68"/>
    </row>
    <row r="28" spans="1:14" x14ac:dyDescent="0.25">
      <c r="A28" s="49"/>
      <c r="B28" s="23" t="s">
        <v>9</v>
      </c>
      <c r="C28" s="24" t="s">
        <v>7</v>
      </c>
      <c r="D28" s="24"/>
      <c r="E28" s="25">
        <f>+$C19</f>
        <v>51</v>
      </c>
      <c r="F28" s="25"/>
      <c r="G28" s="68"/>
    </row>
    <row r="29" spans="1:14" x14ac:dyDescent="0.25">
      <c r="A29" s="49"/>
      <c r="B29" s="23"/>
      <c r="C29" s="24" t="s">
        <v>8</v>
      </c>
      <c r="D29" s="24"/>
      <c r="E29" s="25">
        <f>+$C20</f>
        <v>98</v>
      </c>
      <c r="F29" s="25"/>
      <c r="G29" s="68"/>
    </row>
    <row r="30" spans="1:14" x14ac:dyDescent="0.25">
      <c r="A30" s="49"/>
      <c r="B30" s="49"/>
      <c r="C30" s="53" t="s">
        <v>24</v>
      </c>
      <c r="D30" s="50"/>
      <c r="E30" s="50">
        <v>9</v>
      </c>
      <c r="F30" s="50"/>
      <c r="G30" s="51"/>
    </row>
    <row r="31" spans="1:14" x14ac:dyDescent="0.25">
      <c r="A31" s="49"/>
      <c r="B31" s="23" t="s">
        <v>10</v>
      </c>
      <c r="C31" s="24" t="s">
        <v>11</v>
      </c>
      <c r="D31" s="24"/>
      <c r="E31" s="26">
        <f>+C23</f>
        <v>25</v>
      </c>
      <c r="F31" s="26"/>
      <c r="G31" s="69"/>
    </row>
    <row r="32" spans="1:14" x14ac:dyDescent="0.25">
      <c r="A32" s="49"/>
      <c r="B32" s="23" t="s">
        <v>12</v>
      </c>
      <c r="C32" s="23" t="s">
        <v>12</v>
      </c>
      <c r="D32" s="23"/>
      <c r="E32" s="25">
        <f>+C24</f>
        <v>0</v>
      </c>
      <c r="F32" s="25"/>
      <c r="G32" s="69"/>
    </row>
    <row r="33" spans="1:7" x14ac:dyDescent="0.25">
      <c r="A33" s="49"/>
      <c r="B33" s="50"/>
      <c r="C33" s="49"/>
      <c r="D33" s="49"/>
      <c r="E33" s="49"/>
      <c r="F33" s="49"/>
      <c r="G33" s="55"/>
    </row>
    <row r="34" spans="1:7" x14ac:dyDescent="0.25">
      <c r="A34" s="49"/>
      <c r="B34" s="51"/>
      <c r="C34" s="51"/>
      <c r="D34" s="51"/>
      <c r="E34" s="51"/>
      <c r="F34" s="51"/>
      <c r="G34" s="51"/>
    </row>
    <row r="35" spans="1:7" x14ac:dyDescent="0.25">
      <c r="A35" s="49"/>
      <c r="B35" s="51"/>
      <c r="C35" s="52"/>
      <c r="D35" s="52"/>
      <c r="E35" s="52"/>
      <c r="F35" s="52"/>
      <c r="G35" s="52"/>
    </row>
    <row r="36" spans="1:7" x14ac:dyDescent="0.25">
      <c r="B36" s="52"/>
      <c r="C36" s="52"/>
      <c r="D36" s="52"/>
      <c r="E36" s="52"/>
      <c r="F36" s="52"/>
      <c r="G36" s="52"/>
    </row>
    <row r="37" spans="1:7" x14ac:dyDescent="0.25">
      <c r="B37" s="52"/>
      <c r="C37" s="52"/>
      <c r="D37" s="52"/>
      <c r="E37" s="52"/>
      <c r="F37" s="52"/>
      <c r="G37" s="52"/>
    </row>
    <row r="38" spans="1:7" x14ac:dyDescent="0.25">
      <c r="B38" s="48"/>
      <c r="C38" s="48"/>
      <c r="D38" s="48"/>
      <c r="E38" s="21"/>
      <c r="F38" s="21"/>
      <c r="G38" s="21"/>
    </row>
    <row r="39" spans="1:7" x14ac:dyDescent="0.25">
      <c r="B39" s="48"/>
      <c r="C39" s="48"/>
      <c r="D39" s="48"/>
      <c r="E39" s="21"/>
      <c r="F39" s="21"/>
      <c r="G39" s="21"/>
    </row>
    <row r="40" spans="1:7" x14ac:dyDescent="0.25">
      <c r="B40" s="47"/>
      <c r="C40" s="47"/>
      <c r="D40" s="47"/>
    </row>
    <row r="41" spans="1:7" x14ac:dyDescent="0.25">
      <c r="B41" s="181" t="s">
        <v>25</v>
      </c>
      <c r="C41" s="181"/>
      <c r="D41" s="181"/>
      <c r="E41" s="181"/>
      <c r="F41" s="181"/>
      <c r="G41" s="181"/>
    </row>
  </sheetData>
  <mergeCells count="5">
    <mergeCell ref="B8:G8"/>
    <mergeCell ref="B9:G9"/>
    <mergeCell ref="B10:G10"/>
    <mergeCell ref="B11:G11"/>
    <mergeCell ref="B41:G41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D21:G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5">
    <pageSetUpPr fitToPage="1"/>
  </sheetPr>
  <dimension ref="A1:N43"/>
  <sheetViews>
    <sheetView showGridLines="0" view="pageBreakPreview" topLeftCell="A13" zoomScaleNormal="85" zoomScaleSheetLayoutView="100" workbookViewId="0">
      <selection activeCell="B21" sqref="B21"/>
    </sheetView>
  </sheetViews>
  <sheetFormatPr baseColWidth="10" defaultRowHeight="15" x14ac:dyDescent="0.25"/>
  <cols>
    <col min="1" max="1" width="0.5703125" customWidth="1"/>
    <col min="2" max="2" width="53" customWidth="1"/>
    <col min="3" max="3" width="16.5703125" customWidth="1"/>
    <col min="4" max="5" width="18.7109375" customWidth="1"/>
    <col min="6" max="6" width="21" customWidth="1"/>
    <col min="7" max="7" width="22" bestFit="1" customWidth="1"/>
    <col min="8" max="8" width="4.5703125" customWidth="1"/>
  </cols>
  <sheetData>
    <row r="1" spans="2:14" ht="3" customHeight="1" thickBot="1" x14ac:dyDescent="0.3"/>
    <row r="2" spans="2:14" x14ac:dyDescent="0.25">
      <c r="B2" s="1"/>
      <c r="C2" s="2"/>
      <c r="D2" s="2"/>
      <c r="E2" s="2"/>
      <c r="F2" s="2"/>
      <c r="G2" s="31"/>
    </row>
    <row r="3" spans="2:14" x14ac:dyDescent="0.25">
      <c r="B3" s="3"/>
      <c r="C3" s="4"/>
      <c r="D3" s="4"/>
      <c r="G3" s="32"/>
    </row>
    <row r="4" spans="2:14" x14ac:dyDescent="0.25">
      <c r="B4" s="3"/>
      <c r="C4" s="4"/>
      <c r="D4" s="4"/>
      <c r="G4" s="32"/>
    </row>
    <row r="5" spans="2:14" x14ac:dyDescent="0.25">
      <c r="B5" s="3"/>
      <c r="C5" s="4"/>
      <c r="D5" s="4"/>
      <c r="G5" s="32"/>
    </row>
    <row r="6" spans="2:14" ht="15.75" thickBot="1" x14ac:dyDescent="0.3">
      <c r="B6" s="5"/>
      <c r="C6" s="6"/>
      <c r="D6" s="6"/>
      <c r="E6" s="6"/>
      <c r="F6" s="6"/>
      <c r="G6" s="33"/>
    </row>
    <row r="7" spans="2:14" ht="5.25" customHeight="1" thickBot="1" x14ac:dyDescent="0.3">
      <c r="B7" s="60"/>
      <c r="C7" s="61"/>
      <c r="D7" s="61"/>
      <c r="E7" s="78"/>
      <c r="F7" s="54"/>
      <c r="G7" s="54"/>
    </row>
    <row r="8" spans="2:14" ht="15.75" x14ac:dyDescent="0.25">
      <c r="B8" s="182" t="s">
        <v>0</v>
      </c>
      <c r="C8" s="183"/>
      <c r="D8" s="183"/>
      <c r="E8" s="183"/>
      <c r="F8" s="183"/>
      <c r="G8" s="184"/>
    </row>
    <row r="9" spans="2:14" ht="15.75" x14ac:dyDescent="0.25">
      <c r="B9" s="178" t="s">
        <v>1</v>
      </c>
      <c r="C9" s="179"/>
      <c r="D9" s="179"/>
      <c r="E9" s="179"/>
      <c r="F9" s="179"/>
      <c r="G9" s="180"/>
    </row>
    <row r="10" spans="2:14" ht="17.25" customHeight="1" x14ac:dyDescent="0.25">
      <c r="B10" s="185" t="s">
        <v>2</v>
      </c>
      <c r="C10" s="186"/>
      <c r="D10" s="186"/>
      <c r="E10" s="186"/>
      <c r="F10" s="186"/>
      <c r="G10" s="187"/>
    </row>
    <row r="11" spans="2:14" ht="16.5" thickBot="1" x14ac:dyDescent="0.3">
      <c r="B11" s="188" t="s">
        <v>32</v>
      </c>
      <c r="C11" s="189"/>
      <c r="D11" s="189"/>
      <c r="E11" s="189"/>
      <c r="F11" s="189"/>
      <c r="G11" s="190"/>
    </row>
    <row r="12" spans="2:14" ht="5.25" customHeight="1" x14ac:dyDescent="0.25">
      <c r="B12" s="70"/>
      <c r="C12" s="28"/>
      <c r="D12" s="28"/>
      <c r="E12" s="28"/>
      <c r="F12" s="61"/>
      <c r="G12" s="71"/>
    </row>
    <row r="13" spans="2:14" ht="18.75" x14ac:dyDescent="0.25">
      <c r="B13" s="9" t="s">
        <v>3</v>
      </c>
      <c r="C13" s="10" t="s">
        <v>14</v>
      </c>
      <c r="D13" s="62" t="s">
        <v>4</v>
      </c>
      <c r="E13" s="62" t="s">
        <v>23</v>
      </c>
      <c r="F13" s="73" t="s">
        <v>17</v>
      </c>
      <c r="G13" s="11" t="s">
        <v>33</v>
      </c>
    </row>
    <row r="14" spans="2:14" x14ac:dyDescent="0.25">
      <c r="B14" s="56" t="s">
        <v>5</v>
      </c>
      <c r="C14" s="13">
        <f>SUM(C15,C18,C22,C25)</f>
        <v>180</v>
      </c>
      <c r="D14" s="13">
        <f>SUM(D15,D18,D22,D25)</f>
        <v>63</v>
      </c>
      <c r="E14" s="13">
        <f>SUM(E15,E18,E22,E25)</f>
        <v>63</v>
      </c>
      <c r="F14" s="74">
        <f>SUM(F15,F18,F22,F25)</f>
        <v>54</v>
      </c>
      <c r="G14" s="14">
        <f>SUM(G15,G18,G22,G25)</f>
        <v>0</v>
      </c>
      <c r="J14" s="81"/>
      <c r="K14" s="81"/>
      <c r="L14" s="81"/>
      <c r="M14" s="81"/>
      <c r="N14" s="81"/>
    </row>
    <row r="15" spans="2:14" ht="15" customHeight="1" x14ac:dyDescent="0.25">
      <c r="B15" s="57" t="s">
        <v>6</v>
      </c>
      <c r="C15" s="15">
        <f>SUM(C16:C17)</f>
        <v>55</v>
      </c>
      <c r="D15" s="15">
        <f>SUM(D16:D17)</f>
        <v>10</v>
      </c>
      <c r="E15" s="15">
        <f>SUM(E16:E17)</f>
        <v>6</v>
      </c>
      <c r="F15" s="75">
        <f>SUM(F16:F17)</f>
        <v>39</v>
      </c>
      <c r="G15" s="16">
        <f>SUM(G16:G17)</f>
        <v>0</v>
      </c>
      <c r="J15" s="81"/>
      <c r="K15" s="81"/>
      <c r="L15" s="81"/>
      <c r="M15" s="81"/>
      <c r="N15" s="81"/>
    </row>
    <row r="16" spans="2:14" ht="15" customHeight="1" x14ac:dyDescent="0.25">
      <c r="B16" s="58" t="s">
        <v>7</v>
      </c>
      <c r="C16" s="17">
        <f>SUM(D16:G16)</f>
        <v>49</v>
      </c>
      <c r="D16" s="72">
        <v>10</v>
      </c>
      <c r="E16" s="72">
        <v>6</v>
      </c>
      <c r="F16" s="76">
        <v>33</v>
      </c>
      <c r="G16" s="35">
        <v>0</v>
      </c>
    </row>
    <row r="17" spans="1:14" x14ac:dyDescent="0.25">
      <c r="B17" s="58" t="s">
        <v>8</v>
      </c>
      <c r="C17" s="17">
        <f t="shared" ref="C17:C24" si="0">SUM(D17:G17)</f>
        <v>6</v>
      </c>
      <c r="D17" s="72">
        <v>0</v>
      </c>
      <c r="E17" s="72">
        <v>0</v>
      </c>
      <c r="F17" s="76">
        <v>6</v>
      </c>
      <c r="G17" s="35">
        <v>0</v>
      </c>
    </row>
    <row r="18" spans="1:14" x14ac:dyDescent="0.25">
      <c r="B18" s="57" t="s">
        <v>9</v>
      </c>
      <c r="C18" s="15">
        <f>SUM(D18:G18)</f>
        <v>87</v>
      </c>
      <c r="D18" s="15">
        <f>+SUM(D19:D21)</f>
        <v>50</v>
      </c>
      <c r="E18" s="15">
        <f t="shared" ref="E18:G18" si="1">+SUM(E19:E21)</f>
        <v>22</v>
      </c>
      <c r="F18" s="75">
        <f t="shared" si="1"/>
        <v>15</v>
      </c>
      <c r="G18" s="16">
        <f t="shared" si="1"/>
        <v>0</v>
      </c>
      <c r="J18" s="81"/>
      <c r="K18" s="81"/>
      <c r="L18" s="81"/>
      <c r="M18" s="81"/>
      <c r="N18" s="81"/>
    </row>
    <row r="19" spans="1:14" ht="15" customHeight="1" x14ac:dyDescent="0.25">
      <c r="B19" s="58" t="s">
        <v>7</v>
      </c>
      <c r="C19" s="17">
        <f t="shared" si="0"/>
        <v>41</v>
      </c>
      <c r="D19" s="72">
        <v>41</v>
      </c>
      <c r="E19" s="72">
        <v>0</v>
      </c>
      <c r="F19" s="76">
        <v>0</v>
      </c>
      <c r="G19" s="35">
        <v>0</v>
      </c>
    </row>
    <row r="20" spans="1:14" x14ac:dyDescent="0.25">
      <c r="B20" s="58" t="s">
        <v>8</v>
      </c>
      <c r="C20" s="17">
        <f t="shared" si="0"/>
        <v>28</v>
      </c>
      <c r="D20" s="72">
        <v>0</v>
      </c>
      <c r="E20" s="72">
        <v>22</v>
      </c>
      <c r="F20" s="76">
        <v>6</v>
      </c>
      <c r="G20" s="35">
        <v>0</v>
      </c>
    </row>
    <row r="21" spans="1:14" x14ac:dyDescent="0.25">
      <c r="B21" s="58" t="s">
        <v>24</v>
      </c>
      <c r="C21" s="17">
        <f>SUM(D21:G21)</f>
        <v>18</v>
      </c>
      <c r="D21" s="72">
        <v>9</v>
      </c>
      <c r="E21" s="72">
        <v>0</v>
      </c>
      <c r="F21" s="76">
        <v>9</v>
      </c>
      <c r="G21" s="35">
        <v>0</v>
      </c>
    </row>
    <row r="22" spans="1:14" x14ac:dyDescent="0.25">
      <c r="B22" s="57" t="s">
        <v>10</v>
      </c>
      <c r="C22" s="15">
        <f>SUM(D22:G22)</f>
        <v>38</v>
      </c>
      <c r="D22" s="15">
        <f>SUM(D23:D24)</f>
        <v>3</v>
      </c>
      <c r="E22" s="15">
        <f t="shared" ref="E22" si="2">SUM(E23:E24)</f>
        <v>35</v>
      </c>
      <c r="F22" s="75">
        <f>SUM(F23:F24)</f>
        <v>0</v>
      </c>
      <c r="G22" s="16">
        <f>SUM(G23:G24)</f>
        <v>0</v>
      </c>
      <c r="J22" s="81"/>
      <c r="K22" s="81"/>
      <c r="L22" s="81"/>
      <c r="M22" s="81"/>
      <c r="N22" s="81"/>
    </row>
    <row r="23" spans="1:14" x14ac:dyDescent="0.25">
      <c r="B23" s="58" t="s">
        <v>26</v>
      </c>
      <c r="C23" s="17">
        <f>SUM(D23:G23)</f>
        <v>4</v>
      </c>
      <c r="D23" s="72">
        <v>3</v>
      </c>
      <c r="E23" s="72">
        <v>1</v>
      </c>
      <c r="F23" s="72">
        <v>0</v>
      </c>
      <c r="G23" s="35">
        <v>0</v>
      </c>
    </row>
    <row r="24" spans="1:14" x14ac:dyDescent="0.25">
      <c r="B24" s="58" t="s">
        <v>11</v>
      </c>
      <c r="C24" s="17">
        <f t="shared" si="0"/>
        <v>34</v>
      </c>
      <c r="D24" s="72">
        <v>0</v>
      </c>
      <c r="E24" s="72">
        <v>34</v>
      </c>
      <c r="F24" s="72">
        <v>0</v>
      </c>
      <c r="G24" s="35">
        <v>0</v>
      </c>
    </row>
    <row r="25" spans="1:14" x14ac:dyDescent="0.25">
      <c r="B25" s="59" t="s">
        <v>12</v>
      </c>
      <c r="C25" s="18">
        <f>+SUM(D25:G25)</f>
        <v>0</v>
      </c>
      <c r="D25" s="18">
        <v>0</v>
      </c>
      <c r="E25" s="18">
        <v>0</v>
      </c>
      <c r="F25" s="77">
        <v>0</v>
      </c>
      <c r="G25" s="19">
        <v>0</v>
      </c>
    </row>
    <row r="26" spans="1:14" x14ac:dyDescent="0.25">
      <c r="A26" s="49"/>
      <c r="B26" s="20" t="s">
        <v>13</v>
      </c>
      <c r="C26" s="50"/>
      <c r="D26" s="50"/>
      <c r="E26" s="50"/>
      <c r="F26" s="50"/>
      <c r="G26" s="51"/>
    </row>
    <row r="27" spans="1:14" x14ac:dyDescent="0.25">
      <c r="A27" s="49"/>
      <c r="B27" s="20" t="s">
        <v>34</v>
      </c>
      <c r="C27" s="50"/>
      <c r="D27" s="50"/>
      <c r="E27" s="50"/>
      <c r="F27" s="50"/>
      <c r="G27" s="51"/>
    </row>
    <row r="28" spans="1:14" x14ac:dyDescent="0.25">
      <c r="A28" s="49"/>
      <c r="B28" s="23" t="s">
        <v>6</v>
      </c>
      <c r="C28" s="24" t="s">
        <v>8</v>
      </c>
      <c r="D28" s="24"/>
      <c r="E28" s="25">
        <f>+$C$17</f>
        <v>6</v>
      </c>
      <c r="F28" s="25"/>
      <c r="G28" s="68"/>
    </row>
    <row r="29" spans="1:14" x14ac:dyDescent="0.25">
      <c r="A29" s="49"/>
      <c r="B29" s="23"/>
      <c r="C29" s="24" t="s">
        <v>7</v>
      </c>
      <c r="D29" s="24"/>
      <c r="E29" s="25">
        <f>C16</f>
        <v>49</v>
      </c>
      <c r="F29" s="25"/>
      <c r="G29" s="68"/>
    </row>
    <row r="30" spans="1:14" x14ac:dyDescent="0.25">
      <c r="A30" s="49"/>
      <c r="B30" s="23" t="s">
        <v>9</v>
      </c>
      <c r="C30" s="24" t="s">
        <v>7</v>
      </c>
      <c r="D30" s="24"/>
      <c r="E30" s="25">
        <f>+$C19</f>
        <v>41</v>
      </c>
      <c r="F30" s="25"/>
      <c r="G30" s="68"/>
    </row>
    <row r="31" spans="1:14" x14ac:dyDescent="0.25">
      <c r="A31" s="49"/>
      <c r="B31" s="23"/>
      <c r="C31" s="24" t="s">
        <v>8</v>
      </c>
      <c r="D31" s="24"/>
      <c r="E31" s="25">
        <f>+$C20</f>
        <v>28</v>
      </c>
      <c r="F31" s="25"/>
      <c r="G31" s="68"/>
    </row>
    <row r="32" spans="1:14" x14ac:dyDescent="0.25">
      <c r="A32" s="49"/>
      <c r="B32" s="49"/>
      <c r="C32" s="53" t="s">
        <v>24</v>
      </c>
      <c r="D32" s="50"/>
      <c r="E32" s="50">
        <v>9</v>
      </c>
      <c r="F32" s="50"/>
      <c r="G32" s="51"/>
    </row>
    <row r="33" spans="1:7" x14ac:dyDescent="0.25">
      <c r="A33" s="49"/>
      <c r="B33" s="23" t="s">
        <v>10</v>
      </c>
      <c r="C33" s="24" t="s">
        <v>11</v>
      </c>
      <c r="D33" s="24"/>
      <c r="E33" s="26">
        <f>+C24</f>
        <v>34</v>
      </c>
      <c r="F33" s="26"/>
      <c r="G33" s="69"/>
    </row>
    <row r="34" spans="1:7" x14ac:dyDescent="0.25">
      <c r="A34" s="49"/>
      <c r="B34" s="23" t="s">
        <v>12</v>
      </c>
      <c r="C34" s="23" t="s">
        <v>12</v>
      </c>
      <c r="D34" s="23"/>
      <c r="E34" s="25">
        <f>+C25</f>
        <v>0</v>
      </c>
      <c r="F34" s="25"/>
      <c r="G34" s="69"/>
    </row>
    <row r="35" spans="1:7" x14ac:dyDescent="0.25">
      <c r="A35" s="49"/>
      <c r="B35" s="50"/>
      <c r="C35" s="49"/>
      <c r="D35" s="49"/>
      <c r="E35" s="49"/>
      <c r="F35" s="49"/>
      <c r="G35" s="55"/>
    </row>
    <row r="36" spans="1:7" x14ac:dyDescent="0.25">
      <c r="A36" s="49"/>
      <c r="B36" s="51"/>
      <c r="C36" s="51"/>
      <c r="D36" s="51"/>
      <c r="E36" s="51"/>
      <c r="F36" s="51"/>
      <c r="G36" s="51"/>
    </row>
    <row r="37" spans="1:7" x14ac:dyDescent="0.25">
      <c r="A37" s="49"/>
      <c r="B37" s="51"/>
      <c r="C37" s="52"/>
      <c r="D37" s="52"/>
      <c r="E37" s="52"/>
      <c r="F37" s="52"/>
      <c r="G37" s="52"/>
    </row>
    <row r="38" spans="1:7" x14ac:dyDescent="0.25">
      <c r="B38" s="52"/>
      <c r="C38" s="52"/>
      <c r="D38" s="52"/>
      <c r="E38" s="52"/>
      <c r="F38" s="52"/>
      <c r="G38" s="52"/>
    </row>
    <row r="39" spans="1:7" x14ac:dyDescent="0.25">
      <c r="B39" s="52"/>
      <c r="C39" s="52"/>
      <c r="D39" s="52"/>
      <c r="E39" s="52"/>
      <c r="F39" s="52"/>
      <c r="G39" s="52"/>
    </row>
    <row r="40" spans="1:7" x14ac:dyDescent="0.25">
      <c r="B40" s="48"/>
      <c r="C40" s="48"/>
      <c r="D40" s="48"/>
      <c r="E40" s="21"/>
      <c r="F40" s="21"/>
      <c r="G40" s="21"/>
    </row>
    <row r="41" spans="1:7" x14ac:dyDescent="0.25">
      <c r="B41" s="48"/>
      <c r="C41" s="48"/>
      <c r="D41" s="48"/>
      <c r="E41" s="21"/>
      <c r="F41" s="21"/>
      <c r="G41" s="21"/>
    </row>
    <row r="42" spans="1:7" x14ac:dyDescent="0.25">
      <c r="B42" s="47"/>
      <c r="C42" s="47"/>
      <c r="D42" s="47"/>
    </row>
    <row r="43" spans="1:7" x14ac:dyDescent="0.25">
      <c r="B43" s="181" t="s">
        <v>25</v>
      </c>
      <c r="C43" s="181"/>
      <c r="D43" s="181"/>
      <c r="E43" s="181"/>
      <c r="F43" s="181"/>
      <c r="G43" s="181"/>
    </row>
  </sheetData>
  <mergeCells count="5">
    <mergeCell ref="B8:G8"/>
    <mergeCell ref="B9:G9"/>
    <mergeCell ref="B10:G10"/>
    <mergeCell ref="B11:G11"/>
    <mergeCell ref="B43:G4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6">
    <pageSetUpPr fitToPage="1"/>
  </sheetPr>
  <dimension ref="A1:N43"/>
  <sheetViews>
    <sheetView showGridLines="0" view="pageBreakPreview" topLeftCell="A19" zoomScaleNormal="85" zoomScaleSheetLayoutView="100" workbookViewId="0">
      <selection activeCell="I32" sqref="I32"/>
    </sheetView>
  </sheetViews>
  <sheetFormatPr baseColWidth="10" defaultRowHeight="15" x14ac:dyDescent="0.25"/>
  <cols>
    <col min="1" max="1" width="0.5703125" customWidth="1"/>
    <col min="2" max="2" width="53" customWidth="1"/>
    <col min="3" max="3" width="16.5703125" customWidth="1"/>
    <col min="4" max="5" width="18.7109375" customWidth="1"/>
    <col min="6" max="6" width="21" customWidth="1"/>
    <col min="7" max="7" width="22" bestFit="1" customWidth="1"/>
    <col min="8" max="8" width="4.5703125" customWidth="1"/>
  </cols>
  <sheetData>
    <row r="1" spans="2:14" ht="3" customHeight="1" thickBot="1" x14ac:dyDescent="0.3"/>
    <row r="2" spans="2:14" x14ac:dyDescent="0.25">
      <c r="B2" s="1"/>
      <c r="C2" s="2"/>
      <c r="D2" s="2"/>
      <c r="E2" s="2"/>
      <c r="F2" s="2"/>
      <c r="G2" s="31"/>
    </row>
    <row r="3" spans="2:14" x14ac:dyDescent="0.25">
      <c r="B3" s="3"/>
      <c r="C3" s="4"/>
      <c r="D3" s="4"/>
      <c r="G3" s="32"/>
    </row>
    <row r="4" spans="2:14" x14ac:dyDescent="0.25">
      <c r="B4" s="3"/>
      <c r="C4" s="4"/>
      <c r="D4" s="4"/>
      <c r="G4" s="32"/>
    </row>
    <row r="5" spans="2:14" x14ac:dyDescent="0.25">
      <c r="B5" s="3"/>
      <c r="C5" s="4"/>
      <c r="D5" s="4"/>
      <c r="G5" s="32"/>
    </row>
    <row r="6" spans="2:14" ht="15.75" thickBot="1" x14ac:dyDescent="0.3">
      <c r="B6" s="5"/>
      <c r="C6" s="6"/>
      <c r="D6" s="6"/>
      <c r="E6" s="6"/>
      <c r="F6" s="6"/>
      <c r="G6" s="33"/>
    </row>
    <row r="7" spans="2:14" ht="5.25" customHeight="1" thickBot="1" x14ac:dyDescent="0.3">
      <c r="B7" s="60"/>
      <c r="C7" s="61"/>
      <c r="D7" s="61"/>
      <c r="E7" s="78"/>
      <c r="F7" s="54"/>
      <c r="G7" s="54"/>
    </row>
    <row r="8" spans="2:14" ht="15.75" x14ac:dyDescent="0.25">
      <c r="B8" s="182" t="s">
        <v>0</v>
      </c>
      <c r="C8" s="183"/>
      <c r="D8" s="183"/>
      <c r="E8" s="183"/>
      <c r="F8" s="183"/>
      <c r="G8" s="184"/>
    </row>
    <row r="9" spans="2:14" ht="15.75" x14ac:dyDescent="0.25">
      <c r="B9" s="178" t="s">
        <v>1</v>
      </c>
      <c r="C9" s="179"/>
      <c r="D9" s="179"/>
      <c r="E9" s="179"/>
      <c r="F9" s="179"/>
      <c r="G9" s="180"/>
    </row>
    <row r="10" spans="2:14" ht="17.25" customHeight="1" x14ac:dyDescent="0.25">
      <c r="B10" s="185" t="s">
        <v>2</v>
      </c>
      <c r="C10" s="186"/>
      <c r="D10" s="186"/>
      <c r="E10" s="186"/>
      <c r="F10" s="186"/>
      <c r="G10" s="187"/>
    </row>
    <row r="11" spans="2:14" ht="16.5" thickBot="1" x14ac:dyDescent="0.3">
      <c r="B11" s="188" t="s">
        <v>35</v>
      </c>
      <c r="C11" s="189"/>
      <c r="D11" s="189"/>
      <c r="E11" s="189"/>
      <c r="F11" s="189"/>
      <c r="G11" s="190"/>
    </row>
    <row r="12" spans="2:14" ht="5.25" customHeight="1" x14ac:dyDescent="0.25">
      <c r="B12" s="70"/>
      <c r="C12" s="28"/>
      <c r="D12" s="28"/>
      <c r="E12" s="28"/>
      <c r="F12" s="61"/>
      <c r="G12" s="71"/>
    </row>
    <row r="13" spans="2:14" ht="18.75" x14ac:dyDescent="0.25">
      <c r="B13" s="9" t="s">
        <v>3</v>
      </c>
      <c r="C13" s="10" t="s">
        <v>14</v>
      </c>
      <c r="D13" s="62" t="s">
        <v>4</v>
      </c>
      <c r="E13" s="62" t="s">
        <v>36</v>
      </c>
      <c r="F13" s="73" t="s">
        <v>17</v>
      </c>
      <c r="G13" s="11" t="s">
        <v>18</v>
      </c>
    </row>
    <row r="14" spans="2:14" x14ac:dyDescent="0.25">
      <c r="B14" s="56" t="s">
        <v>5</v>
      </c>
      <c r="C14" s="13">
        <f>SUM(C15,C18,C22,C25)</f>
        <v>136</v>
      </c>
      <c r="D14" s="64">
        <v>25</v>
      </c>
      <c r="E14" s="74">
        <v>0</v>
      </c>
      <c r="F14" s="74">
        <v>19</v>
      </c>
      <c r="G14" s="14">
        <f>SUM(G15,G18,G22,G25)</f>
        <v>92</v>
      </c>
      <c r="J14" s="81"/>
      <c r="K14" s="81"/>
      <c r="L14" s="81"/>
      <c r="M14" s="81"/>
      <c r="N14" s="81"/>
    </row>
    <row r="15" spans="2:14" ht="15" customHeight="1" x14ac:dyDescent="0.25">
      <c r="B15" s="57" t="s">
        <v>6</v>
      </c>
      <c r="C15" s="15">
        <f>SUM(C16:C17)</f>
        <v>35</v>
      </c>
      <c r="D15" s="65">
        <v>16</v>
      </c>
      <c r="E15" s="93">
        <v>0</v>
      </c>
      <c r="F15" s="93">
        <v>19</v>
      </c>
      <c r="G15" s="16">
        <f>SUM(G16:G17)</f>
        <v>0</v>
      </c>
      <c r="J15" s="81"/>
      <c r="K15" s="81"/>
      <c r="L15" s="81"/>
      <c r="M15" s="81"/>
      <c r="N15" s="81"/>
    </row>
    <row r="16" spans="2:14" ht="15" customHeight="1" x14ac:dyDescent="0.25">
      <c r="B16" s="58" t="s">
        <v>7</v>
      </c>
      <c r="C16" s="17">
        <f>SUM(D16:G16)</f>
        <v>18</v>
      </c>
      <c r="D16" s="79">
        <v>16</v>
      </c>
      <c r="E16" s="94">
        <v>0</v>
      </c>
      <c r="F16" s="94">
        <v>2</v>
      </c>
      <c r="G16" s="35">
        <v>0</v>
      </c>
    </row>
    <row r="17" spans="1:14" x14ac:dyDescent="0.25">
      <c r="B17" s="58" t="s">
        <v>8</v>
      </c>
      <c r="C17" s="17">
        <f t="shared" ref="C17:C24" si="0">SUM(D17:G17)</f>
        <v>17</v>
      </c>
      <c r="D17" s="79">
        <v>0</v>
      </c>
      <c r="E17" s="94">
        <v>0</v>
      </c>
      <c r="F17" s="94">
        <v>17</v>
      </c>
      <c r="G17" s="35">
        <v>0</v>
      </c>
    </row>
    <row r="18" spans="1:14" x14ac:dyDescent="0.25">
      <c r="B18" s="57" t="s">
        <v>9</v>
      </c>
      <c r="C18" s="15">
        <f>SUM(D18:G18)</f>
        <v>101</v>
      </c>
      <c r="D18" s="65">
        <v>9</v>
      </c>
      <c r="E18" s="75">
        <v>0</v>
      </c>
      <c r="F18" s="75">
        <v>0</v>
      </c>
      <c r="G18" s="16">
        <f t="shared" ref="G18" si="1">+SUM(G19:G21)</f>
        <v>92</v>
      </c>
      <c r="J18" s="81"/>
      <c r="K18" s="81"/>
      <c r="L18" s="81"/>
      <c r="M18" s="81"/>
      <c r="N18" s="81"/>
    </row>
    <row r="19" spans="1:14" ht="15" customHeight="1" x14ac:dyDescent="0.25">
      <c r="B19" s="58" t="s">
        <v>7</v>
      </c>
      <c r="C19" s="17">
        <f t="shared" si="0"/>
        <v>0</v>
      </c>
      <c r="D19" s="79">
        <v>0</v>
      </c>
      <c r="E19" s="94">
        <v>0</v>
      </c>
      <c r="F19" s="94">
        <v>0</v>
      </c>
      <c r="G19" s="35">
        <v>0</v>
      </c>
    </row>
    <row r="20" spans="1:14" x14ac:dyDescent="0.25">
      <c r="B20" s="58" t="s">
        <v>8</v>
      </c>
      <c r="C20" s="17">
        <f t="shared" si="0"/>
        <v>92</v>
      </c>
      <c r="D20" s="79">
        <v>0</v>
      </c>
      <c r="E20" s="94">
        <v>0</v>
      </c>
      <c r="F20" s="94">
        <v>0</v>
      </c>
      <c r="G20" s="35">
        <v>92</v>
      </c>
    </row>
    <row r="21" spans="1:14" x14ac:dyDescent="0.25">
      <c r="B21" s="58" t="s">
        <v>24</v>
      </c>
      <c r="C21" s="17">
        <f>SUM(D21:G21)</f>
        <v>9</v>
      </c>
      <c r="D21" s="66">
        <v>9</v>
      </c>
      <c r="E21" s="95">
        <v>0</v>
      </c>
      <c r="F21" s="95">
        <v>0</v>
      </c>
      <c r="G21" s="35">
        <v>0</v>
      </c>
    </row>
    <row r="22" spans="1:14" x14ac:dyDescent="0.25">
      <c r="B22" s="57" t="s">
        <v>10</v>
      </c>
      <c r="C22" s="15">
        <f>SUM(D22:G22)</f>
        <v>0</v>
      </c>
      <c r="D22" s="65">
        <v>0</v>
      </c>
      <c r="E22" s="75">
        <v>0</v>
      </c>
      <c r="F22" s="75">
        <f>SUM(F23:F24)</f>
        <v>0</v>
      </c>
      <c r="G22" s="16">
        <f>SUM(G23:G24)</f>
        <v>0</v>
      </c>
      <c r="J22" s="81"/>
      <c r="K22" s="81"/>
      <c r="L22" s="81"/>
      <c r="M22" s="81"/>
      <c r="N22" s="81"/>
    </row>
    <row r="23" spans="1:14" x14ac:dyDescent="0.25">
      <c r="B23" s="58" t="s">
        <v>26</v>
      </c>
      <c r="C23" s="17">
        <f>SUM(D23:G23)</f>
        <v>0</v>
      </c>
      <c r="D23" s="79">
        <v>0</v>
      </c>
      <c r="E23" s="94">
        <v>0</v>
      </c>
      <c r="F23" s="94">
        <v>0</v>
      </c>
      <c r="G23" s="35">
        <v>0</v>
      </c>
    </row>
    <row r="24" spans="1:14" x14ac:dyDescent="0.25">
      <c r="B24" s="58" t="s">
        <v>11</v>
      </c>
      <c r="C24" s="17">
        <f t="shared" si="0"/>
        <v>0</v>
      </c>
      <c r="D24" s="79">
        <v>0</v>
      </c>
      <c r="E24" s="94">
        <v>0</v>
      </c>
      <c r="F24" s="94">
        <v>0</v>
      </c>
      <c r="G24" s="35">
        <v>0</v>
      </c>
    </row>
    <row r="25" spans="1:14" x14ac:dyDescent="0.25">
      <c r="B25" s="59" t="s">
        <v>12</v>
      </c>
      <c r="C25" s="18">
        <f>+SUM(D25:G25)</f>
        <v>0</v>
      </c>
      <c r="D25" s="67">
        <v>0</v>
      </c>
      <c r="E25" s="77">
        <v>0</v>
      </c>
      <c r="F25" s="77">
        <v>0</v>
      </c>
      <c r="G25" s="19">
        <v>0</v>
      </c>
    </row>
    <row r="26" spans="1:14" x14ac:dyDescent="0.25">
      <c r="A26" s="49"/>
      <c r="B26" s="20" t="s">
        <v>13</v>
      </c>
      <c r="C26" s="50"/>
      <c r="D26" s="50"/>
      <c r="E26" s="50"/>
      <c r="F26" s="50"/>
      <c r="G26" s="51"/>
    </row>
    <row r="27" spans="1:14" x14ac:dyDescent="0.25">
      <c r="A27" s="49"/>
      <c r="B27" s="20" t="s">
        <v>37</v>
      </c>
      <c r="C27" s="50"/>
      <c r="D27" s="50"/>
      <c r="E27" s="50"/>
      <c r="F27" s="50"/>
      <c r="G27" s="51"/>
    </row>
    <row r="28" spans="1:14" x14ac:dyDescent="0.25">
      <c r="A28" s="49"/>
      <c r="B28" s="191"/>
      <c r="C28" s="191"/>
      <c r="D28" s="191"/>
      <c r="E28" s="191"/>
      <c r="F28" s="191"/>
      <c r="G28" s="191"/>
    </row>
    <row r="29" spans="1:14" x14ac:dyDescent="0.25">
      <c r="A29" s="49"/>
      <c r="B29" s="23"/>
      <c r="C29" s="24" t="s">
        <v>7</v>
      </c>
      <c r="D29" s="24"/>
      <c r="E29" s="25">
        <f>C16</f>
        <v>18</v>
      </c>
      <c r="F29" s="25"/>
      <c r="G29" s="68"/>
    </row>
    <row r="30" spans="1:14" x14ac:dyDescent="0.25">
      <c r="A30" s="49"/>
      <c r="B30" s="23" t="s">
        <v>9</v>
      </c>
      <c r="C30" s="24" t="s">
        <v>7</v>
      </c>
      <c r="D30" s="24"/>
      <c r="E30" s="25">
        <f>+$C19</f>
        <v>0</v>
      </c>
      <c r="F30" s="25"/>
      <c r="G30" s="68"/>
    </row>
    <row r="31" spans="1:14" x14ac:dyDescent="0.25">
      <c r="A31" s="49"/>
      <c r="B31" s="23"/>
      <c r="C31" s="24" t="s">
        <v>8</v>
      </c>
      <c r="D31" s="24"/>
      <c r="E31" s="25">
        <f>+$C20</f>
        <v>92</v>
      </c>
      <c r="F31" s="25"/>
      <c r="G31" s="68"/>
    </row>
    <row r="32" spans="1:14" x14ac:dyDescent="0.25">
      <c r="A32" s="49"/>
      <c r="B32" s="49"/>
      <c r="C32" s="53" t="s">
        <v>24</v>
      </c>
      <c r="D32" s="50"/>
      <c r="E32" s="50">
        <v>9</v>
      </c>
      <c r="F32" s="50"/>
      <c r="G32" s="51"/>
    </row>
    <row r="33" spans="1:7" x14ac:dyDescent="0.25">
      <c r="A33" s="49"/>
      <c r="B33" s="23" t="s">
        <v>10</v>
      </c>
      <c r="C33" s="24" t="s">
        <v>11</v>
      </c>
      <c r="D33" s="24"/>
      <c r="E33" s="26">
        <f>+C24</f>
        <v>0</v>
      </c>
      <c r="F33" s="26"/>
      <c r="G33" s="69"/>
    </row>
    <row r="34" spans="1:7" x14ac:dyDescent="0.25">
      <c r="A34" s="49"/>
      <c r="B34" s="23" t="s">
        <v>12</v>
      </c>
      <c r="C34" s="23" t="s">
        <v>12</v>
      </c>
      <c r="D34" s="23"/>
      <c r="E34" s="25">
        <f>+C25</f>
        <v>0</v>
      </c>
      <c r="F34" s="25"/>
      <c r="G34" s="69"/>
    </row>
    <row r="35" spans="1:7" x14ac:dyDescent="0.25">
      <c r="A35" s="49"/>
      <c r="B35" s="50"/>
      <c r="C35" s="49"/>
      <c r="D35" s="49"/>
      <c r="E35" s="49"/>
      <c r="F35" s="49"/>
      <c r="G35" s="55"/>
    </row>
    <row r="36" spans="1:7" x14ac:dyDescent="0.25">
      <c r="A36" s="49"/>
      <c r="B36" s="51"/>
      <c r="C36" s="51"/>
      <c r="D36" s="51"/>
      <c r="E36" s="51"/>
      <c r="F36" s="51"/>
      <c r="G36" s="51"/>
    </row>
    <row r="37" spans="1:7" x14ac:dyDescent="0.25">
      <c r="A37" s="49"/>
      <c r="B37" s="51"/>
      <c r="C37" s="52"/>
      <c r="D37" s="52"/>
      <c r="E37" s="52"/>
      <c r="F37" s="52"/>
      <c r="G37" s="52"/>
    </row>
    <row r="38" spans="1:7" x14ac:dyDescent="0.25">
      <c r="B38" s="52"/>
      <c r="C38" s="52"/>
      <c r="D38" s="52"/>
      <c r="E38" s="52"/>
      <c r="F38" s="52"/>
      <c r="G38" s="52"/>
    </row>
    <row r="39" spans="1:7" x14ac:dyDescent="0.25">
      <c r="B39" s="52"/>
      <c r="C39" s="52"/>
      <c r="D39" s="52"/>
      <c r="E39" s="52"/>
      <c r="F39" s="52"/>
      <c r="G39" s="52"/>
    </row>
    <row r="40" spans="1:7" x14ac:dyDescent="0.25">
      <c r="B40" s="48"/>
      <c r="C40" s="48"/>
      <c r="D40" s="48"/>
      <c r="E40" s="21"/>
      <c r="F40" s="21"/>
      <c r="G40" s="21"/>
    </row>
    <row r="41" spans="1:7" x14ac:dyDescent="0.25">
      <c r="B41" s="48"/>
      <c r="C41" s="48"/>
      <c r="D41" s="48"/>
      <c r="E41" s="21"/>
      <c r="F41" s="21"/>
      <c r="G41" s="21"/>
    </row>
    <row r="42" spans="1:7" x14ac:dyDescent="0.25">
      <c r="B42" s="47"/>
      <c r="C42" s="47"/>
      <c r="D42" s="47"/>
    </row>
    <row r="43" spans="1:7" x14ac:dyDescent="0.25">
      <c r="B43" s="181" t="s">
        <v>25</v>
      </c>
      <c r="C43" s="181"/>
      <c r="D43" s="181"/>
      <c r="E43" s="181"/>
      <c r="F43" s="181"/>
      <c r="G43" s="181"/>
    </row>
  </sheetData>
  <mergeCells count="6">
    <mergeCell ref="B8:G8"/>
    <mergeCell ref="B9:G9"/>
    <mergeCell ref="B10:G10"/>
    <mergeCell ref="B11:G11"/>
    <mergeCell ref="B43:G43"/>
    <mergeCell ref="B28:G28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7"/>
  <dimension ref="B1:H38"/>
  <sheetViews>
    <sheetView showGridLines="0" view="pageBreakPreview" zoomScaleNormal="85" zoomScaleSheetLayoutView="100" workbookViewId="0">
      <selection activeCell="C19" sqref="C19"/>
    </sheetView>
  </sheetViews>
  <sheetFormatPr baseColWidth="10" defaultRowHeight="15" x14ac:dyDescent="0.25"/>
  <cols>
    <col min="1" max="1" width="0.5703125" customWidth="1"/>
    <col min="2" max="2" width="47.85546875" customWidth="1"/>
    <col min="3" max="6" width="22.140625" customWidth="1"/>
    <col min="7" max="7" width="21" customWidth="1"/>
    <col min="8" max="8" width="1.42578125" customWidth="1"/>
  </cols>
  <sheetData>
    <row r="1" spans="2:7" ht="3" customHeight="1" thickBot="1" x14ac:dyDescent="0.3"/>
    <row r="2" spans="2:7" x14ac:dyDescent="0.25">
      <c r="B2" s="1"/>
      <c r="C2" s="2"/>
      <c r="D2" s="2"/>
      <c r="E2" s="2"/>
      <c r="F2" s="2"/>
      <c r="G2" s="31"/>
    </row>
    <row r="3" spans="2:7" x14ac:dyDescent="0.25">
      <c r="B3" s="3"/>
      <c r="C3" s="4"/>
      <c r="D3" s="4"/>
      <c r="E3" s="4"/>
      <c r="F3" s="4"/>
      <c r="G3" s="32"/>
    </row>
    <row r="4" spans="2:7" x14ac:dyDescent="0.25">
      <c r="B4" s="3"/>
      <c r="C4" s="4"/>
      <c r="D4" s="4"/>
      <c r="E4" s="4"/>
      <c r="F4" s="4"/>
      <c r="G4" s="32"/>
    </row>
    <row r="5" spans="2:7" x14ac:dyDescent="0.25">
      <c r="B5" s="3"/>
      <c r="C5" s="4"/>
      <c r="D5" s="4"/>
      <c r="E5" s="4"/>
      <c r="F5" s="4"/>
      <c r="G5" s="32"/>
    </row>
    <row r="6" spans="2:7" ht="15.75" thickBot="1" x14ac:dyDescent="0.3">
      <c r="B6" s="5"/>
      <c r="C6" s="6"/>
      <c r="D6" s="6"/>
      <c r="E6" s="6"/>
      <c r="F6" s="6"/>
      <c r="G6" s="33"/>
    </row>
    <row r="7" spans="2:7" ht="5.25" customHeight="1" x14ac:dyDescent="0.25">
      <c r="B7" s="27"/>
      <c r="C7" s="28"/>
      <c r="D7" s="28"/>
      <c r="E7" s="28"/>
      <c r="F7" s="28"/>
      <c r="G7" s="29"/>
    </row>
    <row r="8" spans="2:7" ht="15.75" x14ac:dyDescent="0.25">
      <c r="B8" s="193" t="s">
        <v>0</v>
      </c>
      <c r="C8" s="194"/>
      <c r="D8" s="194"/>
      <c r="E8" s="194"/>
      <c r="F8" s="194"/>
      <c r="G8" s="195"/>
    </row>
    <row r="9" spans="2:7" ht="15.75" x14ac:dyDescent="0.25">
      <c r="B9" s="178" t="s">
        <v>1</v>
      </c>
      <c r="C9" s="179"/>
      <c r="D9" s="179"/>
      <c r="E9" s="179"/>
      <c r="F9" s="179"/>
      <c r="G9" s="180"/>
    </row>
    <row r="10" spans="2:7" ht="15.75" x14ac:dyDescent="0.25">
      <c r="B10" s="196" t="s">
        <v>2</v>
      </c>
      <c r="C10" s="197"/>
      <c r="D10" s="197"/>
      <c r="E10" s="197"/>
      <c r="F10" s="197"/>
      <c r="G10" s="198"/>
    </row>
    <row r="11" spans="2:7" ht="15.75" x14ac:dyDescent="0.25">
      <c r="B11" s="178" t="s">
        <v>42</v>
      </c>
      <c r="C11" s="179"/>
      <c r="D11" s="179"/>
      <c r="E11" s="179"/>
      <c r="F11" s="179"/>
      <c r="G11" s="180"/>
    </row>
    <row r="12" spans="2:7" ht="5.25" customHeight="1" x14ac:dyDescent="0.25">
      <c r="B12" s="7"/>
      <c r="C12" s="8"/>
      <c r="D12" s="8"/>
      <c r="E12" s="8"/>
      <c r="F12" s="8"/>
      <c r="G12" s="30"/>
    </row>
    <row r="13" spans="2:7" ht="18.75" x14ac:dyDescent="0.25">
      <c r="B13" s="9" t="s">
        <v>3</v>
      </c>
      <c r="C13" s="10" t="s">
        <v>14</v>
      </c>
      <c r="D13" s="62" t="s">
        <v>38</v>
      </c>
      <c r="E13" s="92" t="s">
        <v>39</v>
      </c>
      <c r="F13" s="92" t="s">
        <v>17</v>
      </c>
      <c r="G13" s="63" t="s">
        <v>18</v>
      </c>
    </row>
    <row r="14" spans="2:7" x14ac:dyDescent="0.25">
      <c r="B14" s="12" t="s">
        <v>5</v>
      </c>
      <c r="C14" s="13">
        <f>SUM(C15,C18)</f>
        <v>96</v>
      </c>
      <c r="D14" s="13">
        <f>SUM(D15,D18)</f>
        <v>0</v>
      </c>
      <c r="E14" s="13">
        <f>SUM(E15,E18)</f>
        <v>6</v>
      </c>
      <c r="F14" s="74">
        <v>54</v>
      </c>
      <c r="G14" s="14">
        <f>SUM(G15,G18)</f>
        <v>36</v>
      </c>
    </row>
    <row r="15" spans="2:7" ht="15" customHeight="1" x14ac:dyDescent="0.25">
      <c r="B15" s="36" t="s">
        <v>6</v>
      </c>
      <c r="C15" s="15">
        <f>SUM(C16:C17)</f>
        <v>4</v>
      </c>
      <c r="D15" s="15">
        <f t="shared" ref="D15:G15" si="0">SUM(D16:D17)</f>
        <v>0</v>
      </c>
      <c r="E15" s="15">
        <f t="shared" si="0"/>
        <v>0</v>
      </c>
      <c r="F15" s="75">
        <v>0</v>
      </c>
      <c r="G15" s="16">
        <f t="shared" si="0"/>
        <v>4</v>
      </c>
    </row>
    <row r="16" spans="2:7" x14ac:dyDescent="0.25">
      <c r="B16" s="34" t="s">
        <v>7</v>
      </c>
      <c r="C16" s="17">
        <f>SUM(D16:G16)</f>
        <v>0</v>
      </c>
      <c r="D16" s="79">
        <v>0</v>
      </c>
      <c r="E16" s="94">
        <v>0</v>
      </c>
      <c r="F16" s="94">
        <v>0</v>
      </c>
      <c r="G16" s="80">
        <v>0</v>
      </c>
    </row>
    <row r="17" spans="2:8" x14ac:dyDescent="0.25">
      <c r="B17" s="34" t="s">
        <v>8</v>
      </c>
      <c r="C17" s="17">
        <f>SUM(D17:G17)</f>
        <v>4</v>
      </c>
      <c r="D17" s="79">
        <v>0</v>
      </c>
      <c r="E17" s="94">
        <v>0</v>
      </c>
      <c r="F17" s="94">
        <v>0</v>
      </c>
      <c r="G17" s="80">
        <v>4</v>
      </c>
    </row>
    <row r="18" spans="2:8" x14ac:dyDescent="0.25">
      <c r="B18" s="36" t="s">
        <v>9</v>
      </c>
      <c r="C18" s="15">
        <f>+SUM(C19:C21)</f>
        <v>92</v>
      </c>
      <c r="D18" s="15">
        <f t="shared" ref="D18:G18" si="1">+SUM(D19:D21)</f>
        <v>0</v>
      </c>
      <c r="E18" s="15">
        <f t="shared" si="1"/>
        <v>6</v>
      </c>
      <c r="F18" s="75">
        <v>54</v>
      </c>
      <c r="G18" s="16">
        <f t="shared" si="1"/>
        <v>32</v>
      </c>
    </row>
    <row r="19" spans="2:8" ht="15" customHeight="1" x14ac:dyDescent="0.25">
      <c r="B19" s="34" t="s">
        <v>7</v>
      </c>
      <c r="C19" s="17">
        <f>SUM(D19:G19)</f>
        <v>11</v>
      </c>
      <c r="D19" s="79">
        <v>0</v>
      </c>
      <c r="E19" s="94">
        <v>0</v>
      </c>
      <c r="F19" s="94">
        <v>11</v>
      </c>
      <c r="G19" s="80">
        <v>0</v>
      </c>
    </row>
    <row r="20" spans="2:8" ht="15" customHeight="1" x14ac:dyDescent="0.25">
      <c r="B20" s="34" t="s">
        <v>8</v>
      </c>
      <c r="C20" s="17">
        <f>SUM(D20:G20)</f>
        <v>77</v>
      </c>
      <c r="D20" s="79">
        <v>0</v>
      </c>
      <c r="E20" s="94">
        <v>2</v>
      </c>
      <c r="F20" s="94">
        <v>43</v>
      </c>
      <c r="G20" s="80">
        <v>32</v>
      </c>
    </row>
    <row r="21" spans="2:8" x14ac:dyDescent="0.25">
      <c r="B21" s="96" t="s">
        <v>24</v>
      </c>
      <c r="C21" s="97">
        <f>SUM(D21:G21)</f>
        <v>4</v>
      </c>
      <c r="D21" s="98">
        <v>0</v>
      </c>
      <c r="E21" s="99">
        <v>4</v>
      </c>
      <c r="F21" s="99">
        <v>0</v>
      </c>
      <c r="G21" s="100">
        <v>0</v>
      </c>
    </row>
    <row r="22" spans="2:8" x14ac:dyDescent="0.25">
      <c r="B22" s="101" t="s">
        <v>40</v>
      </c>
    </row>
    <row r="23" spans="2:8" ht="39" customHeight="1" x14ac:dyDescent="0.25">
      <c r="B23" s="199" t="s">
        <v>41</v>
      </c>
      <c r="C23" s="199"/>
      <c r="D23" s="199"/>
      <c r="E23" s="199"/>
      <c r="F23" s="199"/>
      <c r="G23" s="199"/>
    </row>
    <row r="24" spans="2:8" x14ac:dyDescent="0.25">
      <c r="B24" s="91" t="s">
        <v>13</v>
      </c>
    </row>
    <row r="25" spans="2:8" x14ac:dyDescent="0.25">
      <c r="B25" s="50"/>
      <c r="C25" s="50"/>
      <c r="D25" s="50"/>
      <c r="E25" s="50"/>
      <c r="F25" s="50"/>
      <c r="G25" s="50"/>
    </row>
    <row r="26" spans="2:8" x14ac:dyDescent="0.25">
      <c r="B26" s="84" t="s">
        <v>6</v>
      </c>
      <c r="C26" s="85" t="s">
        <v>7</v>
      </c>
      <c r="D26" s="85"/>
      <c r="E26" s="85"/>
      <c r="F26" s="85"/>
      <c r="G26" s="86">
        <f>+$C$16</f>
        <v>0</v>
      </c>
      <c r="H26" s="83"/>
    </row>
    <row r="27" spans="2:8" x14ac:dyDescent="0.25">
      <c r="B27" s="84"/>
      <c r="C27" s="85" t="s">
        <v>8</v>
      </c>
      <c r="D27" s="85"/>
      <c r="E27" s="85"/>
      <c r="F27" s="85"/>
      <c r="G27" s="86">
        <f>+$C$17</f>
        <v>4</v>
      </c>
      <c r="H27" s="83"/>
    </row>
    <row r="28" spans="2:8" x14ac:dyDescent="0.25">
      <c r="B28" s="84" t="s">
        <v>9</v>
      </c>
      <c r="C28" s="85" t="s">
        <v>7</v>
      </c>
      <c r="D28" s="85"/>
      <c r="E28" s="85"/>
      <c r="F28" s="85"/>
      <c r="G28" s="87">
        <f>+$C19</f>
        <v>11</v>
      </c>
      <c r="H28" s="83"/>
    </row>
    <row r="29" spans="2:8" x14ac:dyDescent="0.25">
      <c r="B29" s="84"/>
      <c r="C29" s="85" t="s">
        <v>8</v>
      </c>
      <c r="D29" s="85"/>
      <c r="E29" s="85"/>
      <c r="F29" s="85"/>
      <c r="G29" s="86">
        <f>+$C20</f>
        <v>77</v>
      </c>
      <c r="H29" s="83"/>
    </row>
    <row r="30" spans="2:8" x14ac:dyDescent="0.25">
      <c r="B30" s="84"/>
      <c r="C30" s="89" t="s">
        <v>24</v>
      </c>
      <c r="D30" s="85"/>
      <c r="E30" s="85"/>
      <c r="F30" s="85"/>
      <c r="G30" s="82">
        <f>$C21</f>
        <v>4</v>
      </c>
      <c r="H30" s="83"/>
    </row>
    <row r="31" spans="2:8" x14ac:dyDescent="0.25">
      <c r="B31" s="84"/>
      <c r="C31" s="90"/>
      <c r="D31" s="49"/>
      <c r="E31" s="49"/>
      <c r="F31" s="49"/>
      <c r="G31" s="86"/>
      <c r="H31" s="83"/>
    </row>
    <row r="32" spans="2:8" x14ac:dyDescent="0.25">
      <c r="B32" s="84"/>
      <c r="C32" s="85"/>
      <c r="D32" s="85"/>
      <c r="E32" s="85"/>
      <c r="F32" s="85"/>
      <c r="G32" s="102"/>
      <c r="H32" s="83"/>
    </row>
    <row r="33" spans="2:8" x14ac:dyDescent="0.25">
      <c r="B33" s="84"/>
      <c r="C33" s="84"/>
      <c r="D33" s="84"/>
      <c r="E33" s="84"/>
      <c r="F33" s="84"/>
      <c r="G33" s="103"/>
      <c r="H33" s="83"/>
    </row>
    <row r="34" spans="2:8" x14ac:dyDescent="0.25">
      <c r="B34" s="88"/>
      <c r="C34" s="88"/>
      <c r="D34" s="88"/>
      <c r="E34" s="88"/>
      <c r="F34" s="88"/>
      <c r="G34" s="104"/>
      <c r="H34" s="83"/>
    </row>
    <row r="35" spans="2:8" x14ac:dyDescent="0.25">
      <c r="B35" s="48"/>
      <c r="C35" s="48"/>
      <c r="D35" s="48"/>
      <c r="E35" s="48"/>
      <c r="F35" s="48"/>
      <c r="G35" s="48"/>
    </row>
    <row r="36" spans="2:8" x14ac:dyDescent="0.25">
      <c r="B36" s="48"/>
      <c r="C36" s="48"/>
      <c r="D36" s="48"/>
      <c r="E36" s="48"/>
      <c r="F36" s="48"/>
      <c r="G36" s="48"/>
    </row>
    <row r="37" spans="2:8" ht="28.5" customHeight="1" x14ac:dyDescent="0.25">
      <c r="B37" s="200"/>
      <c r="C37" s="201"/>
      <c r="D37" s="201"/>
      <c r="E37" s="201"/>
      <c r="F37" s="201"/>
      <c r="G37" s="201"/>
    </row>
    <row r="38" spans="2:8" ht="11.25" customHeight="1" x14ac:dyDescent="0.25">
      <c r="B38" s="192" t="s">
        <v>30</v>
      </c>
      <c r="C38" s="192"/>
      <c r="D38" s="192"/>
      <c r="E38" s="192"/>
      <c r="F38" s="192"/>
      <c r="G38" s="192"/>
    </row>
  </sheetData>
  <mergeCells count="7">
    <mergeCell ref="B38:G38"/>
    <mergeCell ref="B8:G8"/>
    <mergeCell ref="B9:G9"/>
    <mergeCell ref="B10:G10"/>
    <mergeCell ref="B11:G11"/>
    <mergeCell ref="B23:G23"/>
    <mergeCell ref="B37:G37"/>
  </mergeCells>
  <printOptions horizontalCentered="1"/>
  <pageMargins left="0.11811023622047245" right="0.11811023622047245" top="0.15748031496062992" bottom="0.11811023622047245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9"/>
  <dimension ref="B1:H37"/>
  <sheetViews>
    <sheetView showGridLines="0" view="pageBreakPreview" topLeftCell="B1" zoomScaleNormal="85" zoomScaleSheetLayoutView="100" workbookViewId="0">
      <selection activeCell="G21" sqref="G21"/>
    </sheetView>
  </sheetViews>
  <sheetFormatPr baseColWidth="10" defaultRowHeight="15" x14ac:dyDescent="0.25"/>
  <cols>
    <col min="1" max="1" width="0.5703125" customWidth="1"/>
    <col min="2" max="2" width="47.85546875" customWidth="1"/>
    <col min="3" max="6" width="22.140625" customWidth="1"/>
    <col min="7" max="7" width="21" customWidth="1"/>
    <col min="8" max="8" width="1.42578125" customWidth="1"/>
  </cols>
  <sheetData>
    <row r="1" spans="2:7" ht="3" customHeight="1" thickBot="1" x14ac:dyDescent="0.3"/>
    <row r="2" spans="2:7" x14ac:dyDescent="0.25">
      <c r="B2" s="1"/>
      <c r="C2" s="2"/>
      <c r="D2" s="2"/>
      <c r="E2" s="2"/>
      <c r="F2" s="2"/>
      <c r="G2" s="31"/>
    </row>
    <row r="3" spans="2:7" x14ac:dyDescent="0.25">
      <c r="B3" s="3"/>
      <c r="C3" s="4"/>
      <c r="D3" s="4"/>
      <c r="E3" s="4"/>
      <c r="F3" s="4"/>
      <c r="G3" s="32"/>
    </row>
    <row r="4" spans="2:7" x14ac:dyDescent="0.25">
      <c r="B4" s="3"/>
      <c r="C4" s="4"/>
      <c r="D4" s="4"/>
      <c r="E4" s="4"/>
      <c r="F4" s="4"/>
      <c r="G4" s="32"/>
    </row>
    <row r="5" spans="2:7" x14ac:dyDescent="0.25">
      <c r="B5" s="3"/>
      <c r="C5" s="4"/>
      <c r="D5" s="4"/>
      <c r="E5" s="4"/>
      <c r="F5" s="4"/>
      <c r="G5" s="32"/>
    </row>
    <row r="6" spans="2:7" ht="15.75" thickBot="1" x14ac:dyDescent="0.3">
      <c r="B6" s="5"/>
      <c r="C6" s="6"/>
      <c r="D6" s="6"/>
      <c r="E6" s="6"/>
      <c r="F6" s="6"/>
      <c r="G6" s="33"/>
    </row>
    <row r="7" spans="2:7" ht="5.25" customHeight="1" x14ac:dyDescent="0.25">
      <c r="B7" s="27"/>
      <c r="C7" s="28"/>
      <c r="D7" s="28"/>
      <c r="E7" s="28"/>
      <c r="F7" s="28"/>
      <c r="G7" s="29"/>
    </row>
    <row r="8" spans="2:7" ht="15.75" x14ac:dyDescent="0.25">
      <c r="B8" s="193" t="s">
        <v>0</v>
      </c>
      <c r="C8" s="194"/>
      <c r="D8" s="194"/>
      <c r="E8" s="194"/>
      <c r="F8" s="194"/>
      <c r="G8" s="195"/>
    </row>
    <row r="9" spans="2:7" ht="15.75" x14ac:dyDescent="0.25">
      <c r="B9" s="178" t="s">
        <v>1</v>
      </c>
      <c r="C9" s="179"/>
      <c r="D9" s="179"/>
      <c r="E9" s="179"/>
      <c r="F9" s="179"/>
      <c r="G9" s="180"/>
    </row>
    <row r="10" spans="2:7" ht="15.75" x14ac:dyDescent="0.25">
      <c r="B10" s="196" t="s">
        <v>2</v>
      </c>
      <c r="C10" s="197"/>
      <c r="D10" s="197"/>
      <c r="E10" s="197"/>
      <c r="F10" s="197"/>
      <c r="G10" s="198"/>
    </row>
    <row r="11" spans="2:7" ht="15.75" x14ac:dyDescent="0.25">
      <c r="B11" s="178" t="s">
        <v>43</v>
      </c>
      <c r="C11" s="179"/>
      <c r="D11" s="179"/>
      <c r="E11" s="179"/>
      <c r="F11" s="179"/>
      <c r="G11" s="180"/>
    </row>
    <row r="12" spans="2:7" ht="5.25" customHeight="1" x14ac:dyDescent="0.25">
      <c r="B12" s="7"/>
      <c r="C12" s="8"/>
      <c r="D12" s="8"/>
      <c r="E12" s="8"/>
      <c r="F12" s="8"/>
      <c r="G12" s="30"/>
    </row>
    <row r="13" spans="2:7" ht="18.75" x14ac:dyDescent="0.25">
      <c r="B13" s="9" t="s">
        <v>3</v>
      </c>
      <c r="C13" s="10" t="s">
        <v>14</v>
      </c>
      <c r="D13" s="62" t="s">
        <v>38</v>
      </c>
      <c r="E13" s="92" t="s">
        <v>16</v>
      </c>
      <c r="F13" s="92" t="s">
        <v>17</v>
      </c>
      <c r="G13" s="63" t="s">
        <v>18</v>
      </c>
    </row>
    <row r="14" spans="2:7" x14ac:dyDescent="0.25">
      <c r="B14" s="12" t="s">
        <v>5</v>
      </c>
      <c r="C14" s="13">
        <f>SUM(C15,C18)</f>
        <v>811</v>
      </c>
      <c r="D14" s="13">
        <f>SUM(D15,D18)</f>
        <v>0</v>
      </c>
      <c r="E14" s="13">
        <f>SUM(E15,E18)</f>
        <v>329</v>
      </c>
      <c r="F14" s="74">
        <v>54</v>
      </c>
      <c r="G14" s="14">
        <f>SUM(G15,G18)</f>
        <v>178</v>
      </c>
    </row>
    <row r="15" spans="2:7" ht="15" customHeight="1" x14ac:dyDescent="0.25">
      <c r="B15" s="36" t="s">
        <v>6</v>
      </c>
      <c r="C15" s="15">
        <f>SUM(C16:C17)</f>
        <v>94</v>
      </c>
      <c r="D15" s="15">
        <f t="shared" ref="D15:G15" si="0">SUM(D16:D17)</f>
        <v>0</v>
      </c>
      <c r="E15" s="15">
        <f t="shared" si="0"/>
        <v>35</v>
      </c>
      <c r="F15" s="75">
        <v>0</v>
      </c>
      <c r="G15" s="16">
        <f t="shared" si="0"/>
        <v>0</v>
      </c>
    </row>
    <row r="16" spans="2:7" x14ac:dyDescent="0.25">
      <c r="B16" s="34" t="s">
        <v>7</v>
      </c>
      <c r="C16" s="17">
        <f>SUM(D16:G16)</f>
        <v>68</v>
      </c>
      <c r="D16" s="79">
        <v>0</v>
      </c>
      <c r="E16" s="94">
        <v>15</v>
      </c>
      <c r="F16" s="94">
        <v>53</v>
      </c>
      <c r="G16" s="80">
        <v>0</v>
      </c>
    </row>
    <row r="17" spans="2:8" x14ac:dyDescent="0.25">
      <c r="B17" s="34" t="s">
        <v>8</v>
      </c>
      <c r="C17" s="17">
        <f>SUM(D17:G17)</f>
        <v>26</v>
      </c>
      <c r="D17" s="79">
        <v>0</v>
      </c>
      <c r="E17" s="94">
        <v>20</v>
      </c>
      <c r="F17" s="94">
        <v>6</v>
      </c>
      <c r="G17" s="80">
        <v>0</v>
      </c>
    </row>
    <row r="18" spans="2:8" x14ac:dyDescent="0.25">
      <c r="B18" s="36" t="s">
        <v>9</v>
      </c>
      <c r="C18" s="15">
        <f>+SUM(C19:C21)</f>
        <v>717</v>
      </c>
      <c r="D18" s="15">
        <f t="shared" ref="D18:G18" si="1">+SUM(D19:D21)</f>
        <v>0</v>
      </c>
      <c r="E18" s="15">
        <f t="shared" si="1"/>
        <v>294</v>
      </c>
      <c r="F18" s="75">
        <v>54</v>
      </c>
      <c r="G18" s="16">
        <f t="shared" si="1"/>
        <v>178</v>
      </c>
    </row>
    <row r="19" spans="2:8" ht="15" customHeight="1" x14ac:dyDescent="0.25">
      <c r="B19" s="34" t="s">
        <v>7</v>
      </c>
      <c r="C19" s="17">
        <f>SUM(D19:G19)</f>
        <v>0</v>
      </c>
      <c r="D19" s="79">
        <v>0</v>
      </c>
      <c r="E19" s="94">
        <v>0</v>
      </c>
      <c r="F19" s="94">
        <v>0</v>
      </c>
      <c r="G19" s="80">
        <v>0</v>
      </c>
    </row>
    <row r="20" spans="2:8" ht="15" customHeight="1" x14ac:dyDescent="0.25">
      <c r="B20" s="34" t="s">
        <v>8</v>
      </c>
      <c r="C20" s="17">
        <f>SUM(D20:G20)</f>
        <v>717</v>
      </c>
      <c r="D20" s="79">
        <v>0</v>
      </c>
      <c r="E20" s="94">
        <v>294</v>
      </c>
      <c r="F20" s="94">
        <v>245</v>
      </c>
      <c r="G20" s="80">
        <v>178</v>
      </c>
    </row>
    <row r="21" spans="2:8" x14ac:dyDescent="0.25">
      <c r="B21" s="113" t="s">
        <v>24</v>
      </c>
      <c r="C21" s="97">
        <f>SUM(D21:G21)</f>
        <v>0</v>
      </c>
      <c r="D21" s="98">
        <v>0</v>
      </c>
      <c r="E21" s="99">
        <v>0</v>
      </c>
      <c r="F21" s="99">
        <v>0</v>
      </c>
      <c r="G21" s="100">
        <v>0</v>
      </c>
    </row>
    <row r="22" spans="2:8" x14ac:dyDescent="0.25">
      <c r="B22" s="112" t="s">
        <v>40</v>
      </c>
    </row>
    <row r="23" spans="2:8" x14ac:dyDescent="0.25">
      <c r="B23" s="91" t="s">
        <v>13</v>
      </c>
    </row>
    <row r="24" spans="2:8" x14ac:dyDescent="0.25">
      <c r="B24" s="22"/>
      <c r="C24" s="22"/>
      <c r="D24" s="22"/>
      <c r="E24" s="22"/>
      <c r="F24" s="22"/>
      <c r="G24" s="22"/>
    </row>
    <row r="25" spans="2:8" x14ac:dyDescent="0.25">
      <c r="B25" s="84" t="s">
        <v>6</v>
      </c>
      <c r="C25" s="85" t="s">
        <v>7</v>
      </c>
      <c r="D25" s="85"/>
      <c r="E25" s="85"/>
      <c r="F25" s="85"/>
      <c r="G25" s="86">
        <f>+$C$16</f>
        <v>68</v>
      </c>
      <c r="H25" s="83"/>
    </row>
    <row r="26" spans="2:8" x14ac:dyDescent="0.25">
      <c r="B26" s="84"/>
      <c r="C26" s="85" t="s">
        <v>8</v>
      </c>
      <c r="D26" s="85"/>
      <c r="E26" s="85"/>
      <c r="F26" s="85"/>
      <c r="G26" s="86">
        <f>+$C$17</f>
        <v>26</v>
      </c>
      <c r="H26" s="83"/>
    </row>
    <row r="27" spans="2:8" x14ac:dyDescent="0.25">
      <c r="B27" s="84" t="s">
        <v>9</v>
      </c>
      <c r="C27" s="85" t="s">
        <v>7</v>
      </c>
      <c r="D27" s="85"/>
      <c r="E27" s="85"/>
      <c r="F27" s="85"/>
      <c r="G27" s="87">
        <f>+$C19</f>
        <v>0</v>
      </c>
      <c r="H27" s="83"/>
    </row>
    <row r="28" spans="2:8" x14ac:dyDescent="0.25">
      <c r="B28" s="84"/>
      <c r="C28" s="85" t="s">
        <v>8</v>
      </c>
      <c r="D28" s="85"/>
      <c r="E28" s="85"/>
      <c r="F28" s="85"/>
      <c r="G28" s="86">
        <f>+$C20</f>
        <v>717</v>
      </c>
      <c r="H28" s="83"/>
    </row>
    <row r="29" spans="2:8" x14ac:dyDescent="0.25">
      <c r="B29" s="84"/>
      <c r="C29" s="89" t="s">
        <v>24</v>
      </c>
      <c r="D29" s="85"/>
      <c r="E29" s="85"/>
      <c r="F29" s="85"/>
      <c r="G29" s="82">
        <f>$C21</f>
        <v>0</v>
      </c>
      <c r="H29" s="83"/>
    </row>
    <row r="30" spans="2:8" x14ac:dyDescent="0.25">
      <c r="B30" s="106"/>
      <c r="C30" s="110"/>
      <c r="D30" s="83"/>
      <c r="E30" s="83"/>
      <c r="F30" s="83"/>
      <c r="G30" s="108"/>
      <c r="H30" s="83"/>
    </row>
    <row r="31" spans="2:8" x14ac:dyDescent="0.25">
      <c r="B31" s="106"/>
      <c r="C31" s="107"/>
      <c r="D31" s="107"/>
      <c r="E31" s="107"/>
      <c r="F31" s="107"/>
      <c r="G31" s="108"/>
      <c r="H31" s="83"/>
    </row>
    <row r="32" spans="2:8" x14ac:dyDescent="0.25">
      <c r="B32" s="106"/>
      <c r="C32" s="106"/>
      <c r="D32" s="106"/>
      <c r="E32" s="106"/>
      <c r="F32" s="106"/>
      <c r="G32" s="109"/>
      <c r="H32" s="83"/>
    </row>
    <row r="33" spans="2:8" x14ac:dyDescent="0.25">
      <c r="B33" s="111"/>
      <c r="C33" s="111"/>
      <c r="D33" s="111"/>
      <c r="E33" s="111"/>
      <c r="F33" s="111"/>
      <c r="G33" s="111"/>
      <c r="H33" s="83"/>
    </row>
    <row r="34" spans="2:8" x14ac:dyDescent="0.25">
      <c r="B34" s="21"/>
      <c r="C34" s="21"/>
      <c r="D34" s="21"/>
      <c r="E34" s="21"/>
      <c r="F34" s="21"/>
      <c r="G34" s="21"/>
    </row>
    <row r="35" spans="2:8" x14ac:dyDescent="0.25">
      <c r="B35" s="21"/>
      <c r="C35" s="21"/>
      <c r="D35" s="21"/>
      <c r="E35" s="21"/>
      <c r="F35" s="21"/>
      <c r="G35" s="21"/>
    </row>
    <row r="36" spans="2:8" ht="28.5" customHeight="1" x14ac:dyDescent="0.25">
      <c r="B36" s="200"/>
      <c r="C36" s="201"/>
      <c r="D36" s="201"/>
      <c r="E36" s="201"/>
      <c r="F36" s="201"/>
      <c r="G36" s="201"/>
    </row>
    <row r="37" spans="2:8" ht="11.25" customHeight="1" x14ac:dyDescent="0.25">
      <c r="B37" s="192" t="s">
        <v>30</v>
      </c>
      <c r="C37" s="192"/>
      <c r="D37" s="192"/>
      <c r="E37" s="192"/>
      <c r="F37" s="192"/>
      <c r="G37" s="192"/>
    </row>
  </sheetData>
  <mergeCells count="6">
    <mergeCell ref="B37:G37"/>
    <mergeCell ref="B8:G8"/>
    <mergeCell ref="B9:G9"/>
    <mergeCell ref="B10:G10"/>
    <mergeCell ref="B11:G11"/>
    <mergeCell ref="B36:G36"/>
  </mergeCells>
  <printOptions horizontalCentered="1"/>
  <pageMargins left="0.11811023622047245" right="0.11811023622047245" top="0.15748031496062992" bottom="0.11811023622047245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97ED-A9B5-422F-BAA1-0D8DCB236F64}">
  <sheetPr codeName="Hoja10"/>
  <dimension ref="B1:L34"/>
  <sheetViews>
    <sheetView showGridLines="0" view="pageBreakPreview" topLeftCell="D16" zoomScaleNormal="85" zoomScaleSheetLayoutView="100" workbookViewId="0">
      <selection activeCell="G18" sqref="G18"/>
    </sheetView>
  </sheetViews>
  <sheetFormatPr baseColWidth="10" defaultRowHeight="14.25" x14ac:dyDescent="0.2"/>
  <cols>
    <col min="1" max="1" width="0.5703125" style="114" customWidth="1"/>
    <col min="2" max="2" width="59.140625" style="114" customWidth="1"/>
    <col min="3" max="3" width="19.28515625" style="114" customWidth="1"/>
    <col min="4" max="6" width="22.140625" style="114" customWidth="1"/>
    <col min="7" max="7" width="21" style="114" customWidth="1"/>
    <col min="8" max="8" width="1.42578125" style="114" customWidth="1"/>
    <col min="9" max="16384" width="11.42578125" style="114"/>
  </cols>
  <sheetData>
    <row r="1" spans="2:12" ht="3" customHeight="1" x14ac:dyDescent="0.2"/>
    <row r="2" spans="2:12" x14ac:dyDescent="0.2">
      <c r="B2" s="115"/>
      <c r="C2" s="115"/>
      <c r="D2" s="115"/>
      <c r="E2" s="115"/>
      <c r="F2" s="115"/>
      <c r="G2" s="115"/>
    </row>
    <row r="3" spans="2:12" x14ac:dyDescent="0.2">
      <c r="B3" s="115"/>
      <c r="C3" s="115"/>
      <c r="D3" s="115"/>
      <c r="E3" s="115"/>
      <c r="F3" s="115"/>
      <c r="G3" s="115"/>
    </row>
    <row r="4" spans="2:12" x14ac:dyDescent="0.2">
      <c r="B4" s="115"/>
      <c r="C4" s="115"/>
      <c r="D4" s="115"/>
      <c r="E4" s="115"/>
      <c r="F4" s="115"/>
      <c r="G4" s="115"/>
    </row>
    <row r="5" spans="2:12" x14ac:dyDescent="0.2">
      <c r="B5" s="115"/>
      <c r="C5" s="115"/>
      <c r="D5" s="115"/>
      <c r="E5" s="115"/>
      <c r="F5" s="115"/>
      <c r="G5" s="115"/>
    </row>
    <row r="6" spans="2:12" x14ac:dyDescent="0.2">
      <c r="B6" s="115"/>
      <c r="C6" s="115"/>
      <c r="D6" s="115"/>
      <c r="E6" s="115"/>
      <c r="F6" s="115"/>
      <c r="G6" s="115"/>
    </row>
    <row r="7" spans="2:12" ht="15.75" x14ac:dyDescent="0.25">
      <c r="B7" s="179" t="s">
        <v>0</v>
      </c>
      <c r="C7" s="179"/>
      <c r="D7" s="179"/>
      <c r="E7" s="179"/>
      <c r="F7" s="179"/>
      <c r="G7" s="179"/>
    </row>
    <row r="8" spans="2:12" ht="15.75" x14ac:dyDescent="0.25">
      <c r="B8" s="179" t="s">
        <v>1</v>
      </c>
      <c r="C8" s="179"/>
      <c r="D8" s="179"/>
      <c r="E8" s="179"/>
      <c r="F8" s="179"/>
      <c r="G8" s="179"/>
    </row>
    <row r="9" spans="2:12" ht="15.75" x14ac:dyDescent="0.25">
      <c r="B9" s="197" t="s">
        <v>2</v>
      </c>
      <c r="C9" s="197"/>
      <c r="D9" s="197"/>
      <c r="E9" s="197"/>
      <c r="F9" s="197"/>
      <c r="G9" s="197"/>
    </row>
    <row r="10" spans="2:12" ht="15.75" x14ac:dyDescent="0.25">
      <c r="B10" s="179" t="s">
        <v>44</v>
      </c>
      <c r="C10" s="179"/>
      <c r="D10" s="179"/>
      <c r="E10" s="179"/>
      <c r="F10" s="179"/>
      <c r="G10" s="179"/>
    </row>
    <row r="11" spans="2:12" ht="15.75" x14ac:dyDescent="0.2">
      <c r="B11" s="116" t="s">
        <v>3</v>
      </c>
      <c r="C11" s="117" t="s">
        <v>14</v>
      </c>
      <c r="D11" s="118" t="s">
        <v>4</v>
      </c>
      <c r="E11" s="119" t="s">
        <v>16</v>
      </c>
      <c r="F11" s="120" t="s">
        <v>17</v>
      </c>
      <c r="G11" s="120" t="s">
        <v>18</v>
      </c>
    </row>
    <row r="12" spans="2:12" ht="15" x14ac:dyDescent="0.2">
      <c r="B12" s="121" t="s">
        <v>5</v>
      </c>
      <c r="C12" s="122">
        <f>SUM(C13,C16)</f>
        <v>484</v>
      </c>
      <c r="D12" s="122">
        <f>SUM(D13,D16)</f>
        <v>206</v>
      </c>
      <c r="E12" s="122">
        <f>SUM(E13,E16)</f>
        <v>80</v>
      </c>
      <c r="F12" s="122">
        <f t="shared" ref="F12:G12" si="0">SUM(F13,F16)</f>
        <v>164</v>
      </c>
      <c r="G12" s="133">
        <f t="shared" si="0"/>
        <v>34</v>
      </c>
      <c r="I12" s="123"/>
      <c r="J12" s="123"/>
      <c r="K12" s="123"/>
      <c r="L12" s="123"/>
    </row>
    <row r="13" spans="2:12" ht="15" customHeight="1" x14ac:dyDescent="0.2">
      <c r="B13" s="124" t="s">
        <v>6</v>
      </c>
      <c r="C13" s="125">
        <f>SUM(C14:C15)</f>
        <v>189</v>
      </c>
      <c r="D13" s="125">
        <f t="shared" ref="D13:G13" si="1">SUM(D14:D15)</f>
        <v>71</v>
      </c>
      <c r="E13" s="125">
        <f t="shared" si="1"/>
        <v>46</v>
      </c>
      <c r="F13" s="125">
        <f t="shared" si="1"/>
        <v>55</v>
      </c>
      <c r="G13" s="134">
        <f t="shared" si="1"/>
        <v>17</v>
      </c>
      <c r="I13" s="123"/>
      <c r="J13" s="123"/>
      <c r="K13" s="123"/>
      <c r="L13" s="123"/>
    </row>
    <row r="14" spans="2:12" x14ac:dyDescent="0.2">
      <c r="B14" s="34" t="s">
        <v>7</v>
      </c>
      <c r="C14" s="126">
        <f>SUM(D14:G14)</f>
        <v>100</v>
      </c>
      <c r="D14" s="94">
        <v>20</v>
      </c>
      <c r="E14" s="94">
        <v>40</v>
      </c>
      <c r="F14" s="94">
        <v>40</v>
      </c>
      <c r="G14" s="80">
        <v>0</v>
      </c>
    </row>
    <row r="15" spans="2:12" x14ac:dyDescent="0.2">
      <c r="B15" s="34" t="s">
        <v>8</v>
      </c>
      <c r="C15" s="126">
        <f>SUM(D15:G15)</f>
        <v>89</v>
      </c>
      <c r="D15" s="79">
        <v>51</v>
      </c>
      <c r="E15" s="94">
        <v>6</v>
      </c>
      <c r="F15" s="94">
        <v>15</v>
      </c>
      <c r="G15" s="80">
        <v>17</v>
      </c>
    </row>
    <row r="16" spans="2:12" x14ac:dyDescent="0.2">
      <c r="B16" s="138" t="s">
        <v>9</v>
      </c>
      <c r="C16" s="136">
        <f>+SUM(C17:C19)</f>
        <v>295</v>
      </c>
      <c r="D16" s="125">
        <f t="shared" ref="D16:G16" si="2">+SUM(D17:D19)</f>
        <v>135</v>
      </c>
      <c r="E16" s="125">
        <f t="shared" si="2"/>
        <v>34</v>
      </c>
      <c r="F16" s="125">
        <f t="shared" si="2"/>
        <v>109</v>
      </c>
      <c r="G16" s="134">
        <f t="shared" si="2"/>
        <v>17</v>
      </c>
      <c r="I16" s="123"/>
      <c r="J16" s="123"/>
      <c r="K16" s="123"/>
      <c r="L16" s="123"/>
    </row>
    <row r="17" spans="2:8" ht="15" customHeight="1" x14ac:dyDescent="0.2">
      <c r="B17" s="58" t="s">
        <v>7</v>
      </c>
      <c r="C17" s="135">
        <f>SUM(D17:G17)</f>
        <v>0</v>
      </c>
      <c r="D17" s="79">
        <v>0</v>
      </c>
      <c r="E17" s="94">
        <v>0</v>
      </c>
      <c r="F17" s="94">
        <v>0</v>
      </c>
      <c r="G17" s="80">
        <v>0</v>
      </c>
    </row>
    <row r="18" spans="2:8" ht="15" customHeight="1" x14ac:dyDescent="0.2">
      <c r="B18" s="58" t="s">
        <v>8</v>
      </c>
      <c r="C18" s="135">
        <v>0</v>
      </c>
      <c r="D18" s="79">
        <v>0</v>
      </c>
      <c r="E18" s="94">
        <v>0</v>
      </c>
      <c r="F18" s="94">
        <v>0</v>
      </c>
      <c r="G18" s="80">
        <v>0</v>
      </c>
    </row>
    <row r="19" spans="2:8" ht="15" customHeight="1" x14ac:dyDescent="0.2">
      <c r="B19" s="139" t="s">
        <v>24</v>
      </c>
      <c r="C19" s="137">
        <f>SUM(D19:G19)</f>
        <v>295</v>
      </c>
      <c r="D19" s="98">
        <v>135</v>
      </c>
      <c r="E19" s="99">
        <v>34</v>
      </c>
      <c r="F19" s="99">
        <v>109</v>
      </c>
      <c r="G19" s="105">
        <v>17</v>
      </c>
    </row>
    <row r="20" spans="2:8" x14ac:dyDescent="0.2">
      <c r="B20" s="91" t="s">
        <v>13</v>
      </c>
    </row>
    <row r="21" spans="2:8" x14ac:dyDescent="0.2">
      <c r="B21" s="127"/>
      <c r="C21" s="127"/>
      <c r="D21" s="127"/>
      <c r="E21" s="127"/>
      <c r="F21" s="127"/>
      <c r="G21" s="127"/>
    </row>
    <row r="22" spans="2:8" x14ac:dyDescent="0.2">
      <c r="B22" s="85" t="s">
        <v>6</v>
      </c>
      <c r="C22" s="85" t="s">
        <v>7</v>
      </c>
      <c r="D22" s="85"/>
      <c r="E22" s="85"/>
      <c r="F22" s="85"/>
      <c r="G22" s="86">
        <f>C14</f>
        <v>100</v>
      </c>
      <c r="H22" s="128"/>
    </row>
    <row r="23" spans="2:8" x14ac:dyDescent="0.2">
      <c r="B23" s="84"/>
      <c r="C23" s="85" t="s">
        <v>8</v>
      </c>
      <c r="D23" s="85"/>
      <c r="E23" s="85"/>
      <c r="F23" s="85"/>
      <c r="G23" s="86">
        <f>$C$15</f>
        <v>89</v>
      </c>
      <c r="H23" s="128"/>
    </row>
    <row r="24" spans="2:8" x14ac:dyDescent="0.2">
      <c r="B24" s="84" t="s">
        <v>9</v>
      </c>
      <c r="C24" s="85" t="s">
        <v>7</v>
      </c>
      <c r="D24" s="85"/>
      <c r="E24" s="85"/>
      <c r="F24" s="85"/>
      <c r="G24" s="86">
        <f>$C$17</f>
        <v>0</v>
      </c>
      <c r="H24" s="128"/>
    </row>
    <row r="25" spans="2:8" x14ac:dyDescent="0.2">
      <c r="B25" s="84"/>
      <c r="C25" s="85" t="s">
        <v>8</v>
      </c>
      <c r="D25" s="85"/>
      <c r="E25" s="85"/>
      <c r="F25" s="85"/>
      <c r="G25" s="86">
        <f>+$C19</f>
        <v>295</v>
      </c>
      <c r="H25" s="128"/>
    </row>
    <row r="26" spans="2:8" x14ac:dyDescent="0.2">
      <c r="B26" s="84"/>
      <c r="C26" s="89" t="s">
        <v>24</v>
      </c>
      <c r="D26" s="85"/>
      <c r="E26" s="85"/>
      <c r="F26" s="85"/>
      <c r="G26" s="129" t="e">
        <f>#REF!</f>
        <v>#REF!</v>
      </c>
      <c r="H26" s="128"/>
    </row>
    <row r="27" spans="2:8" x14ac:dyDescent="0.2">
      <c r="B27" s="84"/>
      <c r="C27" s="90"/>
      <c r="D27" s="130"/>
      <c r="E27" s="130"/>
      <c r="F27" s="130"/>
      <c r="G27" s="129"/>
      <c r="H27" s="128"/>
    </row>
    <row r="28" spans="2:8" x14ac:dyDescent="0.2">
      <c r="B28" s="106"/>
      <c r="C28" s="107"/>
      <c r="D28" s="107"/>
      <c r="E28" s="107"/>
      <c r="F28" s="107"/>
      <c r="G28" s="108"/>
      <c r="H28" s="128"/>
    </row>
    <row r="29" spans="2:8" x14ac:dyDescent="0.2">
      <c r="B29" s="106"/>
      <c r="C29" s="106"/>
      <c r="D29" s="106"/>
      <c r="E29" s="106"/>
      <c r="F29" s="106"/>
      <c r="G29" s="109"/>
      <c r="H29" s="128"/>
    </row>
    <row r="30" spans="2:8" x14ac:dyDescent="0.2">
      <c r="B30" s="131"/>
      <c r="C30" s="131"/>
      <c r="D30" s="131"/>
      <c r="E30" s="131"/>
      <c r="F30" s="131"/>
      <c r="G30" s="131"/>
      <c r="H30" s="128"/>
    </row>
    <row r="31" spans="2:8" x14ac:dyDescent="0.2">
      <c r="B31" s="132"/>
      <c r="C31" s="132"/>
      <c r="D31" s="132"/>
      <c r="E31" s="132"/>
      <c r="F31" s="132"/>
      <c r="G31" s="132"/>
    </row>
    <row r="32" spans="2:8" x14ac:dyDescent="0.2">
      <c r="B32" s="132"/>
      <c r="C32" s="132"/>
      <c r="D32" s="132"/>
      <c r="E32" s="132"/>
      <c r="F32" s="132"/>
      <c r="G32" s="132"/>
    </row>
    <row r="33" spans="2:7" ht="28.5" customHeight="1" x14ac:dyDescent="0.2">
      <c r="B33" s="202"/>
      <c r="C33" s="203"/>
      <c r="D33" s="203"/>
      <c r="E33" s="203"/>
      <c r="F33" s="203"/>
      <c r="G33" s="203"/>
    </row>
    <row r="34" spans="2:7" ht="11.25" customHeight="1" x14ac:dyDescent="0.2">
      <c r="B34" s="192" t="s">
        <v>30</v>
      </c>
      <c r="C34" s="192"/>
      <c r="D34" s="192"/>
      <c r="E34" s="192"/>
      <c r="F34" s="192"/>
      <c r="G34" s="192"/>
    </row>
  </sheetData>
  <mergeCells count="6">
    <mergeCell ref="B34:G34"/>
    <mergeCell ref="B7:G7"/>
    <mergeCell ref="B8:G8"/>
    <mergeCell ref="B9:G9"/>
    <mergeCell ref="B10:G10"/>
    <mergeCell ref="B33:G33"/>
  </mergeCells>
  <printOptions horizontalCentered="1"/>
  <pageMargins left="0.11811023622047245" right="0.11811023622047245" top="0.15748031496062992" bottom="0.11811023622047245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Ernesto  Mercedes Ulloa</dc:creator>
  <cp:lastModifiedBy>Pamela Ercilia De Los Santos De León</cp:lastModifiedBy>
  <cp:lastPrinted>2024-04-11T12:27:25Z</cp:lastPrinted>
  <dcterms:created xsi:type="dcterms:W3CDTF">2016-05-20T18:23:27Z</dcterms:created>
  <dcterms:modified xsi:type="dcterms:W3CDTF">2024-07-08T14:47:52Z</dcterms:modified>
</cp:coreProperties>
</file>