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FEBRERO -22\"/>
    </mc:Choice>
  </mc:AlternateContent>
  <bookViews>
    <workbookView xWindow="0" yWindow="0" windowWidth="28800" windowHeight="11145"/>
  </bookViews>
  <sheets>
    <sheet name="P2 Presupuesto Aprobado-Eje (2" sheetId="1" r:id="rId1"/>
  </sheets>
  <definedNames>
    <definedName name="_xlnm.Print_Area" localSheetId="0">'P2 Presupuesto Aprobado-Eje (2'!$C$1:$R$98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R55" i="1"/>
  <c r="R54" i="1"/>
  <c r="Q53" i="1"/>
  <c r="P53" i="1"/>
  <c r="P84" i="1" s="1"/>
  <c r="P10" i="1" s="1"/>
  <c r="O53" i="1"/>
  <c r="N53" i="1"/>
  <c r="L53" i="1"/>
  <c r="K53" i="1"/>
  <c r="J53" i="1"/>
  <c r="I53" i="1"/>
  <c r="H53" i="1"/>
  <c r="G53" i="1"/>
  <c r="R53" i="1" s="1"/>
  <c r="E53" i="1"/>
  <c r="D53" i="1"/>
  <c r="R41" i="1"/>
  <c r="R38" i="1"/>
  <c r="Q37" i="1"/>
  <c r="P37" i="1"/>
  <c r="O37" i="1"/>
  <c r="N37" i="1"/>
  <c r="M37" i="1"/>
  <c r="L37" i="1"/>
  <c r="K37" i="1"/>
  <c r="J37" i="1"/>
  <c r="I37" i="1"/>
  <c r="H37" i="1"/>
  <c r="G37" i="1"/>
  <c r="F37" i="1"/>
  <c r="R37" i="1" s="1"/>
  <c r="E37" i="1"/>
  <c r="D37" i="1"/>
  <c r="R36" i="1"/>
  <c r="R34" i="1"/>
  <c r="R32" i="1"/>
  <c r="R31" i="1"/>
  <c r="R30" i="1"/>
  <c r="R29" i="1"/>
  <c r="R28" i="1"/>
  <c r="Q27" i="1"/>
  <c r="P27" i="1"/>
  <c r="O27" i="1"/>
  <c r="O84" i="1" s="1"/>
  <c r="O10" i="1" s="1"/>
  <c r="N27" i="1"/>
  <c r="M27" i="1"/>
  <c r="L27" i="1"/>
  <c r="K27" i="1"/>
  <c r="K84" i="1" s="1"/>
  <c r="K10" i="1" s="1"/>
  <c r="J27" i="1"/>
  <c r="I27" i="1"/>
  <c r="H27" i="1"/>
  <c r="G27" i="1"/>
  <c r="G84" i="1" s="1"/>
  <c r="G10" i="1" s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N84" i="1" s="1"/>
  <c r="N10" i="1" s="1"/>
  <c r="M17" i="1"/>
  <c r="L17" i="1"/>
  <c r="K17" i="1"/>
  <c r="J17" i="1"/>
  <c r="J84" i="1" s="1"/>
  <c r="J10" i="1" s="1"/>
  <c r="I17" i="1"/>
  <c r="H17" i="1"/>
  <c r="G17" i="1"/>
  <c r="F17" i="1"/>
  <c r="F84" i="1" s="1"/>
  <c r="F10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1" i="1" l="1"/>
  <c r="H84" i="1"/>
  <c r="H10" i="1" s="1"/>
  <c r="L84" i="1"/>
  <c r="L10" i="1" s="1"/>
  <c r="R10" i="1" s="1"/>
  <c r="Q84" i="1"/>
  <c r="Q10" i="1" s="1"/>
  <c r="D84" i="1"/>
  <c r="D10" i="1" s="1"/>
  <c r="I84" i="1"/>
  <c r="I10" i="1" s="1"/>
  <c r="R27" i="1"/>
  <c r="M84" i="1"/>
  <c r="M10" i="1" s="1"/>
  <c r="E84" i="1"/>
  <c r="E10" i="1" s="1"/>
  <c r="R17" i="1"/>
  <c r="R84" i="1" l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<sst xmlns="http://schemas.openxmlformats.org/spreadsheetml/2006/main" count="101" uniqueCount="101">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</sst>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left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Border="1"/>
    <xf numFmtId="164" fontId="0" fillId="0" borderId="0" xfId="1" applyFont="1"/>
    <xf numFmtId="0" fontId="6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left" indent="2"/>
    </xf>
    <xf numFmtId="3" fontId="3" fillId="0" borderId="9" xfId="0" applyNumberFormat="1" applyFont="1" applyBorder="1"/>
    <xf numFmtId="165" fontId="3" fillId="0" borderId="9" xfId="1" applyNumberFormat="1" applyFont="1" applyBorder="1"/>
    <xf numFmtId="3" fontId="3" fillId="0" borderId="9" xfId="1" applyNumberFormat="1" applyFont="1" applyBorder="1"/>
    <xf numFmtId="3" fontId="6" fillId="0" borderId="9" xfId="0" applyNumberFormat="1" applyFont="1" applyFill="1" applyBorder="1"/>
    <xf numFmtId="166" fontId="6" fillId="0" borderId="9" xfId="0" applyNumberFormat="1" applyFont="1" applyBorder="1"/>
    <xf numFmtId="165" fontId="3" fillId="0" borderId="9" xfId="0" applyNumberFormat="1" applyFont="1" applyBorder="1"/>
    <xf numFmtId="43" fontId="0" fillId="0" borderId="0" xfId="0" applyNumberFormat="1"/>
    <xf numFmtId="165" fontId="6" fillId="0" borderId="9" xfId="1" applyNumberFormat="1" applyFont="1" applyBorder="1"/>
    <xf numFmtId="0" fontId="3" fillId="0" borderId="9" xfId="0" applyFont="1" applyBorder="1"/>
    <xf numFmtId="0" fontId="5" fillId="2" borderId="9" xfId="0" applyFont="1" applyFill="1" applyBorder="1" applyAlignment="1">
      <alignment vertical="center"/>
    </xf>
    <xf numFmtId="3" fontId="5" fillId="2" borderId="9" xfId="0" applyNumberFormat="1" applyFont="1" applyFill="1" applyBorder="1"/>
    <xf numFmtId="166" fontId="5" fillId="2" borderId="9" xfId="0" applyNumberFormat="1" applyFont="1" applyFill="1" applyBorder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95</xdr:row>
      <xdr:rowOff>180975</xdr:rowOff>
    </xdr:from>
    <xdr:to>
      <xdr:col>2</xdr:col>
      <xdr:colOff>4837626</xdr:colOff>
      <xdr:row>95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7167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7115175</xdr:colOff>
      <xdr:row>90</xdr:row>
      <xdr:rowOff>9525</xdr:rowOff>
    </xdr:from>
    <xdr:to>
      <xdr:col>4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7258050" y="18354675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9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R21" sqref="R21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35" customWidth="1"/>
    <col min="5" max="5" width="16.7109375" style="35" customWidth="1"/>
    <col min="6" max="6" width="14.28515625" style="35" bestFit="1" customWidth="1"/>
    <col min="7" max="7" width="14.28515625" style="35" customWidth="1"/>
    <col min="8" max="13" width="14.28515625" style="35" hidden="1" customWidth="1"/>
    <col min="14" max="17" width="14.42578125" hidden="1" customWidth="1"/>
    <col min="18" max="18" width="16.140625" customWidth="1"/>
  </cols>
  <sheetData>
    <row r="3" spans="3:18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5.75" x14ac:dyDescent="0.25">
      <c r="C4" s="3">
        <v>2022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8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18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18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18" ht="15.75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18" ht="15.75" x14ac:dyDescent="0.25">
      <c r="C10" s="18" t="s">
        <v>20</v>
      </c>
      <c r="D10" s="19">
        <f>+D84</f>
        <v>863814605.45295513</v>
      </c>
      <c r="E10" s="19">
        <f>+E84</f>
        <v>0</v>
      </c>
      <c r="F10" s="19">
        <f t="shared" ref="F10:Q10" si="0">+F84</f>
        <v>63853066.620000005</v>
      </c>
      <c r="G10" s="19">
        <f t="shared" si="0"/>
        <v>67308874.789999992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>SUM(F10:Q10)</f>
        <v>131161941.41</v>
      </c>
    </row>
    <row r="11" spans="3:18" ht="15.75" x14ac:dyDescent="0.25">
      <c r="C11" s="21" t="s">
        <v>21</v>
      </c>
      <c r="D11" s="19">
        <f>SUM(D12:D16)</f>
        <v>591436471.19628847</v>
      </c>
      <c r="E11" s="19">
        <f>SUM(E12:E16)</f>
        <v>0</v>
      </c>
      <c r="F11" s="19">
        <f t="shared" ref="F11:Q11" si="1">SUM(F12:F16)</f>
        <v>54051582.390000001</v>
      </c>
      <c r="G11" s="19">
        <f t="shared" si="1"/>
        <v>54342566.789999999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>SUM(F11:Q11)</f>
        <v>108394149.18000001</v>
      </c>
    </row>
    <row r="12" spans="3:18" ht="15.75" x14ac:dyDescent="0.25">
      <c r="C12" s="22" t="s">
        <v>22</v>
      </c>
      <c r="D12" s="23">
        <v>400869157.41240078</v>
      </c>
      <c r="E12" s="24">
        <v>0</v>
      </c>
      <c r="F12" s="25">
        <v>27093305.899999999</v>
      </c>
      <c r="G12" s="25">
        <v>27595161.57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3">
        <f>SUM(F12:Q12)</f>
        <v>54688467.469999999</v>
      </c>
    </row>
    <row r="13" spans="3:18" ht="15.75" x14ac:dyDescent="0.25">
      <c r="C13" s="22" t="s">
        <v>23</v>
      </c>
      <c r="D13" s="23">
        <v>52475561.759999998</v>
      </c>
      <c r="E13" s="24">
        <v>0</v>
      </c>
      <c r="F13" s="25">
        <v>5115956.75</v>
      </c>
      <c r="G13" s="25">
        <v>5428319.1900000004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3">
        <f t="shared" ref="R13:R16" si="2">SUM(F13:Q13)</f>
        <v>10544275.940000001</v>
      </c>
    </row>
    <row r="14" spans="3:18" ht="15.75" x14ac:dyDescent="0.25">
      <c r="C14" s="22" t="s">
        <v>24</v>
      </c>
      <c r="D14" s="23">
        <v>3500000.0000000005</v>
      </c>
      <c r="E14" s="24">
        <v>0</v>
      </c>
      <c r="F14" s="25">
        <v>57000</v>
      </c>
      <c r="G14" s="25">
        <v>33000</v>
      </c>
      <c r="H14" s="25"/>
      <c r="I14" s="25"/>
      <c r="J14" s="25"/>
      <c r="K14" s="25"/>
      <c r="L14" s="25"/>
      <c r="M14" s="24"/>
      <c r="N14" s="25"/>
      <c r="O14" s="25"/>
      <c r="P14" s="25"/>
      <c r="Q14" s="24"/>
      <c r="R14" s="23">
        <f t="shared" si="2"/>
        <v>90000</v>
      </c>
    </row>
    <row r="15" spans="3:18" ht="15.75" x14ac:dyDescent="0.25">
      <c r="C15" s="22" t="s">
        <v>25</v>
      </c>
      <c r="D15" s="23">
        <v>86563004.44588773</v>
      </c>
      <c r="E15" s="24">
        <v>0</v>
      </c>
      <c r="F15" s="25">
        <v>18031571.329999998</v>
      </c>
      <c r="G15" s="25">
        <v>17457546.539999999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3">
        <f t="shared" si="2"/>
        <v>35489117.869999997</v>
      </c>
    </row>
    <row r="16" spans="3:18" ht="15.75" x14ac:dyDescent="0.25">
      <c r="C16" s="22" t="s">
        <v>26</v>
      </c>
      <c r="D16" s="23">
        <v>48028747.578000002</v>
      </c>
      <c r="E16" s="24">
        <v>0</v>
      </c>
      <c r="F16" s="25">
        <v>3753748.41</v>
      </c>
      <c r="G16" s="25">
        <v>3828539.49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3">
        <f t="shared" si="2"/>
        <v>7582287.9000000004</v>
      </c>
    </row>
    <row r="17" spans="3:18" ht="15.75" x14ac:dyDescent="0.25">
      <c r="C17" s="21" t="s">
        <v>27</v>
      </c>
      <c r="D17" s="19">
        <f>SUM(D18:D26)</f>
        <v>158592906.85666668</v>
      </c>
      <c r="E17" s="19">
        <f>SUM(E18:E26)</f>
        <v>0</v>
      </c>
      <c r="F17" s="26">
        <f t="shared" ref="F17:Q17" si="3">SUM(F18:F26)</f>
        <v>9523648.9500000011</v>
      </c>
      <c r="G17" s="19">
        <f t="shared" si="3"/>
        <v>8848234.25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27">
        <f t="shared" si="3"/>
        <v>0</v>
      </c>
      <c r="R17" s="19">
        <f>SUM(F17:Q17)</f>
        <v>18371883.200000003</v>
      </c>
    </row>
    <row r="18" spans="3:18" ht="15.75" x14ac:dyDescent="0.25">
      <c r="C18" s="22" t="s">
        <v>28</v>
      </c>
      <c r="D18" s="23">
        <v>20554000</v>
      </c>
      <c r="E18" s="24">
        <v>0</v>
      </c>
      <c r="F18" s="23">
        <v>3043412.2800000003</v>
      </c>
      <c r="G18" s="23">
        <v>1970154.65</v>
      </c>
      <c r="H18" s="23"/>
      <c r="I18" s="23"/>
      <c r="J18" s="23"/>
      <c r="K18" s="23"/>
      <c r="L18" s="23"/>
      <c r="M18" s="23"/>
      <c r="N18" s="25"/>
      <c r="O18" s="25"/>
      <c r="P18" s="25"/>
      <c r="Q18" s="25"/>
      <c r="R18" s="23">
        <f>SUM(F18:Q18)</f>
        <v>5013566.93</v>
      </c>
    </row>
    <row r="19" spans="3:18" ht="15.75" x14ac:dyDescent="0.25">
      <c r="C19" s="22" t="s">
        <v>29</v>
      </c>
      <c r="D19" s="23">
        <v>48180000</v>
      </c>
      <c r="E19" s="24">
        <v>0</v>
      </c>
      <c r="F19" s="23">
        <v>488574</v>
      </c>
      <c r="G19" s="23">
        <v>264488.46000000002</v>
      </c>
      <c r="H19" s="23"/>
      <c r="I19" s="23"/>
      <c r="J19" s="23"/>
      <c r="K19" s="23"/>
      <c r="L19" s="23"/>
      <c r="M19" s="23"/>
      <c r="N19" s="25"/>
      <c r="O19" s="25"/>
      <c r="P19" s="25"/>
      <c r="Q19" s="25"/>
      <c r="R19" s="23">
        <f t="shared" ref="R19:R26" si="4">SUM(F19:Q19)</f>
        <v>753062.46</v>
      </c>
    </row>
    <row r="20" spans="3:18" ht="15.75" x14ac:dyDescent="0.25">
      <c r="C20" s="22" t="s">
        <v>30</v>
      </c>
      <c r="D20" s="23">
        <v>7060000</v>
      </c>
      <c r="E20" s="24">
        <v>0</v>
      </c>
      <c r="F20" s="23">
        <v>17450</v>
      </c>
      <c r="G20" s="23">
        <v>71300</v>
      </c>
      <c r="H20" s="23"/>
      <c r="I20" s="23"/>
      <c r="J20" s="23"/>
      <c r="K20" s="23"/>
      <c r="L20" s="23"/>
      <c r="M20" s="23"/>
      <c r="N20" s="25"/>
      <c r="O20" s="25"/>
      <c r="P20" s="25"/>
      <c r="Q20" s="25"/>
      <c r="R20" s="23">
        <f t="shared" si="4"/>
        <v>88750</v>
      </c>
    </row>
    <row r="21" spans="3:18" ht="15.75" x14ac:dyDescent="0.25">
      <c r="C21" s="22" t="s">
        <v>31</v>
      </c>
      <c r="D21" s="23">
        <v>6522999.9999999991</v>
      </c>
      <c r="E21" s="24">
        <v>0</v>
      </c>
      <c r="F21" s="23">
        <v>108195</v>
      </c>
      <c r="G21" s="23">
        <v>1496000</v>
      </c>
      <c r="H21" s="23"/>
      <c r="I21" s="23"/>
      <c r="J21" s="23"/>
      <c r="K21" s="23"/>
      <c r="L21" s="23"/>
      <c r="M21" s="23"/>
      <c r="N21" s="25"/>
      <c r="O21" s="25"/>
      <c r="P21" s="25"/>
      <c r="Q21" s="25"/>
      <c r="R21" s="23">
        <f t="shared" si="4"/>
        <v>1604195</v>
      </c>
    </row>
    <row r="22" spans="3:18" ht="15.75" x14ac:dyDescent="0.25">
      <c r="C22" s="22" t="s">
        <v>32</v>
      </c>
      <c r="D22" s="23">
        <v>10850315.33</v>
      </c>
      <c r="E22" s="24">
        <v>0</v>
      </c>
      <c r="F22" s="23">
        <v>664658.06999999995</v>
      </c>
      <c r="G22" s="23">
        <v>1077820.9099999999</v>
      </c>
      <c r="H22" s="23"/>
      <c r="I22" s="23"/>
      <c r="J22" s="23"/>
      <c r="K22" s="23"/>
      <c r="L22" s="23"/>
      <c r="M22" s="23"/>
      <c r="N22" s="25"/>
      <c r="O22" s="25"/>
      <c r="P22" s="25"/>
      <c r="Q22" s="25"/>
      <c r="R22" s="23">
        <f t="shared" si="4"/>
        <v>1742478.98</v>
      </c>
    </row>
    <row r="23" spans="3:18" ht="15.75" x14ac:dyDescent="0.25">
      <c r="C23" s="22" t="s">
        <v>33</v>
      </c>
      <c r="D23" s="23">
        <v>13100000</v>
      </c>
      <c r="E23" s="24">
        <v>0</v>
      </c>
      <c r="F23" s="23">
        <v>1078732.83</v>
      </c>
      <c r="G23" s="23">
        <v>1278030.3999999999</v>
      </c>
      <c r="H23" s="23"/>
      <c r="I23" s="23"/>
      <c r="J23" s="23"/>
      <c r="K23" s="23"/>
      <c r="L23" s="23"/>
      <c r="M23" s="23"/>
      <c r="N23" s="25"/>
      <c r="O23" s="25"/>
      <c r="P23" s="25"/>
      <c r="Q23" s="25"/>
      <c r="R23" s="23">
        <f t="shared" si="4"/>
        <v>2356763.23</v>
      </c>
    </row>
    <row r="24" spans="3:18" ht="15.75" x14ac:dyDescent="0.25">
      <c r="C24" s="22" t="s">
        <v>34</v>
      </c>
      <c r="D24" s="23">
        <v>52325591.526666671</v>
      </c>
      <c r="E24" s="24">
        <v>0</v>
      </c>
      <c r="F24" s="23">
        <v>897278.38</v>
      </c>
      <c r="G24" s="23">
        <v>344799.18</v>
      </c>
      <c r="H24" s="23"/>
      <c r="I24" s="23"/>
      <c r="J24" s="23"/>
      <c r="K24" s="23"/>
      <c r="L24" s="23"/>
      <c r="M24" s="23"/>
      <c r="N24" s="25"/>
      <c r="O24" s="25"/>
      <c r="P24" s="25"/>
      <c r="Q24" s="25"/>
      <c r="R24" s="23">
        <f t="shared" si="4"/>
        <v>1242077.56</v>
      </c>
    </row>
    <row r="25" spans="3:18" ht="15.75" x14ac:dyDescent="0.25">
      <c r="C25" s="22" t="s">
        <v>35</v>
      </c>
      <c r="D25" s="24">
        <v>0</v>
      </c>
      <c r="E25" s="24">
        <v>0</v>
      </c>
      <c r="F25" s="24">
        <v>0</v>
      </c>
      <c r="G25" s="23"/>
      <c r="H25" s="23"/>
      <c r="I25" s="23"/>
      <c r="J25" s="23"/>
      <c r="K25" s="23"/>
      <c r="L25" s="23"/>
      <c r="M25" s="23"/>
      <c r="N25" s="25"/>
      <c r="O25" s="25"/>
      <c r="P25" s="25"/>
      <c r="Q25" s="25"/>
      <c r="R25" s="28">
        <f t="shared" si="4"/>
        <v>0</v>
      </c>
    </row>
    <row r="26" spans="3:18" ht="15.75" x14ac:dyDescent="0.25">
      <c r="C26" s="22" t="s">
        <v>36</v>
      </c>
      <c r="D26" s="24">
        <v>0</v>
      </c>
      <c r="E26" s="24">
        <v>0</v>
      </c>
      <c r="F26" s="24">
        <v>3225348.39</v>
      </c>
      <c r="G26" s="24">
        <v>2345640.65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3">
        <f t="shared" si="4"/>
        <v>5570989.04</v>
      </c>
    </row>
    <row r="27" spans="3:18" ht="15.75" x14ac:dyDescent="0.25">
      <c r="C27" s="21" t="s">
        <v>37</v>
      </c>
      <c r="D27" s="19">
        <f>SUM(D28:D36)</f>
        <v>36505227.399999999</v>
      </c>
      <c r="E27" s="19">
        <f>SUM(E28:E36)</f>
        <v>0</v>
      </c>
      <c r="F27" s="26">
        <f t="shared" ref="F27:Q27" si="5">SUM(F28:F36)</f>
        <v>270335.28000000003</v>
      </c>
      <c r="G27" s="19">
        <f t="shared" si="5"/>
        <v>4110393.75</v>
      </c>
      <c r="H27" s="19">
        <f t="shared" si="5"/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0</v>
      </c>
      <c r="M27" s="19">
        <f t="shared" si="5"/>
        <v>0</v>
      </c>
      <c r="N27" s="19">
        <f t="shared" si="5"/>
        <v>0</v>
      </c>
      <c r="O27" s="19">
        <f t="shared" si="5"/>
        <v>0</v>
      </c>
      <c r="P27" s="19">
        <f t="shared" si="5"/>
        <v>0</v>
      </c>
      <c r="Q27" s="27">
        <f t="shared" si="5"/>
        <v>0</v>
      </c>
      <c r="R27" s="19">
        <f>SUM(F27:Q27)</f>
        <v>4380729.03</v>
      </c>
    </row>
    <row r="28" spans="3:18" ht="15.75" x14ac:dyDescent="0.25">
      <c r="C28" s="22" t="s">
        <v>38</v>
      </c>
      <c r="D28" s="23">
        <v>4896000</v>
      </c>
      <c r="E28" s="24">
        <v>0</v>
      </c>
      <c r="F28" s="23">
        <v>93544.85</v>
      </c>
      <c r="G28" s="23">
        <v>717253.53</v>
      </c>
      <c r="H28" s="23"/>
      <c r="I28" s="23"/>
      <c r="J28" s="23"/>
      <c r="K28" s="23"/>
      <c r="L28" s="23"/>
      <c r="M28" s="23"/>
      <c r="N28" s="25"/>
      <c r="O28" s="25"/>
      <c r="P28" s="25"/>
      <c r="Q28" s="25"/>
      <c r="R28" s="23">
        <f>SUM(F28:Q28)</f>
        <v>810798.38</v>
      </c>
    </row>
    <row r="29" spans="3:18" ht="15.75" x14ac:dyDescent="0.25">
      <c r="C29" s="22" t="s">
        <v>39</v>
      </c>
      <c r="D29" s="23">
        <v>3405227.4000000004</v>
      </c>
      <c r="E29" s="24">
        <v>0</v>
      </c>
      <c r="F29" s="23">
        <v>0</v>
      </c>
      <c r="G29" s="24"/>
      <c r="H29" s="24"/>
      <c r="I29" s="24"/>
      <c r="J29" s="24"/>
      <c r="K29" s="24"/>
      <c r="L29" s="24"/>
      <c r="M29" s="24"/>
      <c r="N29" s="25"/>
      <c r="O29" s="25"/>
      <c r="P29" s="25"/>
      <c r="Q29" s="24"/>
      <c r="R29" s="23">
        <f t="shared" ref="R29:R34" si="6">SUM(F29:Q29)</f>
        <v>0</v>
      </c>
    </row>
    <row r="30" spans="3:18" ht="15.75" x14ac:dyDescent="0.25">
      <c r="C30" s="22" t="s">
        <v>40</v>
      </c>
      <c r="D30" s="23">
        <v>2060000.0000000002</v>
      </c>
      <c r="E30" s="24">
        <v>0</v>
      </c>
      <c r="F30" s="23">
        <v>3907</v>
      </c>
      <c r="G30" s="23">
        <v>114100</v>
      </c>
      <c r="H30" s="23"/>
      <c r="I30" s="23"/>
      <c r="J30" s="23"/>
      <c r="K30" s="23"/>
      <c r="L30" s="23"/>
      <c r="M30" s="23"/>
      <c r="N30" s="25"/>
      <c r="O30" s="25"/>
      <c r="P30" s="25"/>
      <c r="Q30" s="25"/>
      <c r="R30" s="23">
        <f t="shared" si="6"/>
        <v>118007</v>
      </c>
    </row>
    <row r="31" spans="3:18" ht="15.75" x14ac:dyDescent="0.25">
      <c r="C31" s="22" t="s">
        <v>41</v>
      </c>
      <c r="D31" s="23">
        <v>1000000.0000000001</v>
      </c>
      <c r="E31" s="24"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  <c r="Q31" s="25"/>
      <c r="R31" s="23">
        <f t="shared" si="6"/>
        <v>0</v>
      </c>
    </row>
    <row r="32" spans="3:18" ht="15.75" x14ac:dyDescent="0.25">
      <c r="C32" s="22" t="s">
        <v>42</v>
      </c>
      <c r="D32" s="23">
        <v>1024000.0000000001</v>
      </c>
      <c r="E32" s="24">
        <v>0</v>
      </c>
      <c r="F32" s="24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3">
        <f t="shared" si="6"/>
        <v>0</v>
      </c>
    </row>
    <row r="33" spans="3:18" ht="15.75" x14ac:dyDescent="0.25">
      <c r="C33" s="22" t="s">
        <v>43</v>
      </c>
      <c r="D33" s="23">
        <v>24000</v>
      </c>
      <c r="E33" s="24">
        <v>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0</v>
      </c>
    </row>
    <row r="34" spans="3:18" ht="15.75" x14ac:dyDescent="0.25">
      <c r="C34" s="22" t="s">
        <v>44</v>
      </c>
      <c r="D34" s="23">
        <v>14896000</v>
      </c>
      <c r="E34" s="24">
        <v>0</v>
      </c>
      <c r="F34" s="23"/>
      <c r="G34" s="23">
        <v>2536300</v>
      </c>
      <c r="H34" s="23"/>
      <c r="I34" s="23"/>
      <c r="J34" s="23"/>
      <c r="K34" s="23"/>
      <c r="L34" s="23"/>
      <c r="M34" s="23"/>
      <c r="N34" s="25"/>
      <c r="O34" s="24"/>
      <c r="P34" s="25"/>
      <c r="Q34" s="25"/>
      <c r="R34" s="23">
        <f t="shared" si="6"/>
        <v>2536300</v>
      </c>
    </row>
    <row r="35" spans="3:18" ht="15.75" x14ac:dyDescent="0.25">
      <c r="C35" s="22" t="s">
        <v>45</v>
      </c>
      <c r="D35" s="24">
        <v>0</v>
      </c>
      <c r="E35" s="24">
        <v>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>
        <v>0</v>
      </c>
    </row>
    <row r="36" spans="3:18" ht="15.75" x14ac:dyDescent="0.25">
      <c r="C36" s="22" t="s">
        <v>46</v>
      </c>
      <c r="D36" s="23">
        <v>9200000</v>
      </c>
      <c r="E36" s="24">
        <v>0</v>
      </c>
      <c r="F36" s="23">
        <v>172883.43</v>
      </c>
      <c r="G36" s="23">
        <v>742740.22</v>
      </c>
      <c r="H36" s="23"/>
      <c r="I36" s="23"/>
      <c r="J36" s="23"/>
      <c r="K36" s="23"/>
      <c r="L36" s="23"/>
      <c r="M36" s="23"/>
      <c r="N36" s="25"/>
      <c r="O36" s="25"/>
      <c r="P36" s="24"/>
      <c r="Q36" s="24"/>
      <c r="R36" s="23">
        <f>SUM(F36:Q36)</f>
        <v>915623.64999999991</v>
      </c>
    </row>
    <row r="37" spans="3:18" ht="15.75" x14ac:dyDescent="0.25">
      <c r="C37" s="21" t="s">
        <v>47</v>
      </c>
      <c r="D37" s="19">
        <f>SUM(D38:D45)</f>
        <v>7280000</v>
      </c>
      <c r="E37" s="19">
        <f>SUM(E38:E45)</f>
        <v>0</v>
      </c>
      <c r="F37" s="19">
        <f t="shared" ref="F37:Q37" si="7">SUM(F38:F45)</f>
        <v>7500</v>
      </c>
      <c r="G37" s="19">
        <f t="shared" si="7"/>
        <v>7680</v>
      </c>
      <c r="H37" s="19">
        <f t="shared" si="7"/>
        <v>0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27">
        <f t="shared" si="7"/>
        <v>0</v>
      </c>
      <c r="R37" s="19">
        <f>SUM(F37:Q37)</f>
        <v>15180</v>
      </c>
    </row>
    <row r="38" spans="3:18" ht="15.75" x14ac:dyDescent="0.25">
      <c r="C38" s="22" t="s">
        <v>48</v>
      </c>
      <c r="D38" s="23">
        <v>6580000</v>
      </c>
      <c r="E38" s="24">
        <v>0</v>
      </c>
      <c r="F38" s="23">
        <v>7500</v>
      </c>
      <c r="G38" s="23">
        <v>7680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f>SUM(F38:Q38)</f>
        <v>15180</v>
      </c>
    </row>
    <row r="39" spans="3:18" ht="15.75" x14ac:dyDescent="0.25">
      <c r="C39" s="22" t="s">
        <v>49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3:18" ht="15.75" x14ac:dyDescent="0.25">
      <c r="C40" s="22" t="s">
        <v>50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</row>
    <row r="41" spans="3:18" ht="15.75" x14ac:dyDescent="0.25">
      <c r="C41" s="22" t="s">
        <v>51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3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3">
        <f>SUM(F41:Q41)</f>
        <v>0</v>
      </c>
    </row>
    <row r="42" spans="3:18" ht="15.75" x14ac:dyDescent="0.25">
      <c r="C42" s="22" t="s">
        <v>52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</row>
    <row r="43" spans="3:18" ht="15.75" x14ac:dyDescent="0.25">
      <c r="C43" s="22" t="s">
        <v>53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</row>
    <row r="44" spans="3:18" ht="15.75" x14ac:dyDescent="0.25">
      <c r="C44" s="22" t="s">
        <v>54</v>
      </c>
      <c r="D44" s="23">
        <v>700000.00000000012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</row>
    <row r="45" spans="3:18" ht="15.75" x14ac:dyDescent="0.25">
      <c r="C45" s="22" t="s">
        <v>55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</row>
    <row r="46" spans="3:18" ht="15.75" x14ac:dyDescent="0.25">
      <c r="C46" s="21" t="s">
        <v>56</v>
      </c>
      <c r="D46" s="30">
        <v>0</v>
      </c>
      <c r="E46" s="30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</row>
    <row r="47" spans="3:18" ht="15.75" x14ac:dyDescent="0.25">
      <c r="C47" s="22" t="s">
        <v>57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3:18" ht="15.75" x14ac:dyDescent="0.25">
      <c r="C48" s="22" t="s">
        <v>58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</row>
    <row r="49" spans="3:18" ht="15.75" x14ac:dyDescent="0.25">
      <c r="C49" s="22" t="s">
        <v>59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</row>
    <row r="50" spans="3:18" ht="15.75" x14ac:dyDescent="0.25">
      <c r="C50" s="22" t="s">
        <v>60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3:18" ht="15.75" x14ac:dyDescent="0.25">
      <c r="C51" s="22" t="s">
        <v>61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3:18" ht="15.75" x14ac:dyDescent="0.25">
      <c r="C52" s="22" t="s">
        <v>62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</row>
    <row r="53" spans="3:18" ht="15.75" x14ac:dyDescent="0.25">
      <c r="C53" s="21" t="s">
        <v>63</v>
      </c>
      <c r="D53" s="19">
        <f>SUM(D54:D62)</f>
        <v>20000000</v>
      </c>
      <c r="E53" s="19">
        <f>SUM(E54:E62)</f>
        <v>0</v>
      </c>
      <c r="F53" s="30">
        <v>0</v>
      </c>
      <c r="G53" s="19">
        <f t="shared" ref="G53:Q53" si="8">SUM(G54:G62)</f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  <c r="M53" s="30">
        <v>0</v>
      </c>
      <c r="N53" s="27">
        <f t="shared" si="8"/>
        <v>0</v>
      </c>
      <c r="O53" s="19">
        <f t="shared" si="8"/>
        <v>0</v>
      </c>
      <c r="P53" s="27">
        <f t="shared" si="8"/>
        <v>0</v>
      </c>
      <c r="Q53" s="27">
        <f t="shared" si="8"/>
        <v>0</v>
      </c>
      <c r="R53" s="19">
        <f>SUM(F53:Q53)</f>
        <v>0</v>
      </c>
    </row>
    <row r="54" spans="3:18" ht="15.75" x14ac:dyDescent="0.25">
      <c r="C54" s="22" t="s">
        <v>64</v>
      </c>
      <c r="D54" s="24">
        <v>0</v>
      </c>
      <c r="E54" s="24">
        <v>0</v>
      </c>
      <c r="F54" s="23"/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4">
        <v>0</v>
      </c>
      <c r="N54" s="31"/>
      <c r="O54" s="23">
        <v>0</v>
      </c>
      <c r="P54" s="31"/>
      <c r="Q54" s="31"/>
      <c r="R54" s="23">
        <f>SUM(F54:Q54)</f>
        <v>0</v>
      </c>
    </row>
    <row r="55" spans="3:18" ht="15.75" x14ac:dyDescent="0.25">
      <c r="C55" s="22" t="s">
        <v>65</v>
      </c>
      <c r="D55" s="24">
        <v>0</v>
      </c>
      <c r="E55" s="24">
        <v>0</v>
      </c>
      <c r="F55" s="24">
        <v>0</v>
      </c>
      <c r="G55" s="23">
        <v>0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3">
        <f>SUM(F55:Q55)</f>
        <v>0</v>
      </c>
    </row>
    <row r="56" spans="3:18" ht="15.75" x14ac:dyDescent="0.25">
      <c r="C56" s="22" t="s">
        <v>66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</row>
    <row r="57" spans="3:18" ht="15.75" x14ac:dyDescent="0.25">
      <c r="C57" s="22" t="s">
        <v>67</v>
      </c>
      <c r="D57" s="23">
        <v>5000000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</row>
    <row r="58" spans="3:18" ht="15.75" x14ac:dyDescent="0.25">
      <c r="C58" s="22" t="s">
        <v>68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</row>
    <row r="59" spans="3:18" ht="15.75" x14ac:dyDescent="0.25">
      <c r="C59" s="22" t="s">
        <v>69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</row>
    <row r="60" spans="3:18" ht="15.75" x14ac:dyDescent="0.25">
      <c r="C60" s="22" t="s">
        <v>70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</row>
    <row r="61" spans="3:18" ht="15.75" x14ac:dyDescent="0.25">
      <c r="C61" s="22" t="s">
        <v>71</v>
      </c>
      <c r="D61" s="23">
        <v>15000000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</row>
    <row r="62" spans="3:18" ht="15.75" x14ac:dyDescent="0.25">
      <c r="C62" s="22" t="s">
        <v>72</v>
      </c>
      <c r="D62" s="23"/>
      <c r="E62" s="23"/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</row>
    <row r="63" spans="3:18" ht="15.75" x14ac:dyDescent="0.25">
      <c r="C63" s="21" t="s">
        <v>73</v>
      </c>
      <c r="D63" s="30">
        <f>SUM(D64:D67)</f>
        <v>50000000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</row>
    <row r="64" spans="3:18" ht="15.75" x14ac:dyDescent="0.25">
      <c r="C64" s="22" t="s">
        <v>74</v>
      </c>
      <c r="D64" s="23">
        <v>50000000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</row>
    <row r="65" spans="3:18" ht="15.75" x14ac:dyDescent="0.25">
      <c r="C65" s="22" t="s">
        <v>75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</row>
    <row r="66" spans="3:18" ht="15.75" x14ac:dyDescent="0.25">
      <c r="C66" s="22" t="s">
        <v>76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</row>
    <row r="67" spans="3:18" ht="15.75" x14ac:dyDescent="0.25">
      <c r="C67" s="22" t="s">
        <v>77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</row>
    <row r="68" spans="3:18" ht="15.75" x14ac:dyDescent="0.25">
      <c r="C68" s="21" t="s">
        <v>78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</row>
    <row r="69" spans="3:18" ht="15.75" x14ac:dyDescent="0.25">
      <c r="C69" s="22" t="s">
        <v>79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</row>
    <row r="70" spans="3:18" ht="15.75" x14ac:dyDescent="0.25">
      <c r="C70" s="22" t="s">
        <v>80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</row>
    <row r="71" spans="3:18" ht="15.75" x14ac:dyDescent="0.25">
      <c r="C71" s="21" t="s">
        <v>81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</row>
    <row r="72" spans="3:18" ht="15.75" x14ac:dyDescent="0.25">
      <c r="C72" s="22" t="s">
        <v>82</v>
      </c>
      <c r="D72" s="30">
        <v>0</v>
      </c>
      <c r="E72" s="30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</row>
    <row r="73" spans="3:18" ht="15.75" x14ac:dyDescent="0.25">
      <c r="C73" s="22" t="s">
        <v>83</v>
      </c>
      <c r="D73" s="30">
        <v>0</v>
      </c>
      <c r="E73" s="30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</row>
    <row r="74" spans="3:18" ht="15.75" x14ac:dyDescent="0.25">
      <c r="C74" s="22" t="s">
        <v>84</v>
      </c>
      <c r="D74" s="30">
        <v>0</v>
      </c>
      <c r="E74" s="30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</row>
    <row r="75" spans="3:18" ht="15.75" x14ac:dyDescent="0.25">
      <c r="C75" s="18" t="s">
        <v>85</v>
      </c>
      <c r="D75" s="30">
        <v>0</v>
      </c>
      <c r="E75" s="30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</row>
    <row r="76" spans="3:18" ht="15.75" x14ac:dyDescent="0.25">
      <c r="C76" s="21" t="s">
        <v>86</v>
      </c>
      <c r="D76" s="30">
        <v>0</v>
      </c>
      <c r="E76" s="30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ht="15.75" x14ac:dyDescent="0.25">
      <c r="C77" s="22" t="s">
        <v>87</v>
      </c>
      <c r="D77" s="30">
        <v>0</v>
      </c>
      <c r="E77" s="30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</row>
    <row r="78" spans="3:18" ht="15.75" x14ac:dyDescent="0.25">
      <c r="C78" s="22" t="s">
        <v>88</v>
      </c>
      <c r="D78" s="30">
        <v>0</v>
      </c>
      <c r="E78" s="30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</row>
    <row r="79" spans="3:18" ht="15.75" x14ac:dyDescent="0.25">
      <c r="C79" s="21" t="s">
        <v>89</v>
      </c>
      <c r="D79" s="30">
        <v>0</v>
      </c>
      <c r="E79" s="30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3:18" ht="15.75" x14ac:dyDescent="0.25">
      <c r="C80" s="22" t="s">
        <v>90</v>
      </c>
      <c r="D80" s="30">
        <v>0</v>
      </c>
      <c r="E80" s="30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</row>
    <row r="81" spans="3:18" ht="15.75" x14ac:dyDescent="0.25">
      <c r="C81" s="22" t="s">
        <v>91</v>
      </c>
      <c r="D81" s="30">
        <v>0</v>
      </c>
      <c r="E81" s="30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3:18" ht="15.75" x14ac:dyDescent="0.25">
      <c r="C82" s="21" t="s">
        <v>92</v>
      </c>
      <c r="D82" s="30">
        <v>0</v>
      </c>
      <c r="E82" s="30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ht="15.75" x14ac:dyDescent="0.25">
      <c r="C83" s="22" t="s">
        <v>93</v>
      </c>
      <c r="D83" s="30">
        <v>0</v>
      </c>
      <c r="E83" s="30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</row>
    <row r="84" spans="3:18" ht="15.75" x14ac:dyDescent="0.25">
      <c r="C84" s="32" t="s">
        <v>94</v>
      </c>
      <c r="D84" s="33">
        <f>+D53+D46+D37+D27+D17+D11+D63+D68+D71+D75</f>
        <v>863814605.45295513</v>
      </c>
      <c r="E84" s="33">
        <f>+E53+E46+E37+E27+E17+E11</f>
        <v>0</v>
      </c>
      <c r="F84" s="33">
        <f t="shared" ref="F84:R84" si="9">+F53+F46+F37+F27+F17+F11</f>
        <v>63853066.620000005</v>
      </c>
      <c r="G84" s="33">
        <f t="shared" si="9"/>
        <v>67308874.789999992</v>
      </c>
      <c r="H84" s="33">
        <f t="shared" si="9"/>
        <v>0</v>
      </c>
      <c r="I84" s="33">
        <f t="shared" si="9"/>
        <v>0</v>
      </c>
      <c r="J84" s="33">
        <f t="shared" si="9"/>
        <v>0</v>
      </c>
      <c r="K84" s="33">
        <f t="shared" si="9"/>
        <v>0</v>
      </c>
      <c r="L84" s="33">
        <f t="shared" si="9"/>
        <v>0</v>
      </c>
      <c r="M84" s="33">
        <f t="shared" si="9"/>
        <v>0</v>
      </c>
      <c r="N84" s="34">
        <f t="shared" si="9"/>
        <v>0</v>
      </c>
      <c r="O84" s="34">
        <f t="shared" si="9"/>
        <v>0</v>
      </c>
      <c r="P84" s="34">
        <f t="shared" si="9"/>
        <v>0</v>
      </c>
      <c r="Q84" s="34">
        <f t="shared" si="9"/>
        <v>0</v>
      </c>
      <c r="R84" s="34">
        <f t="shared" si="9"/>
        <v>131161941.41000001</v>
      </c>
    </row>
    <row r="86" spans="3:18" x14ac:dyDescent="0.25">
      <c r="N86" s="20"/>
      <c r="O86" s="20"/>
      <c r="P86" s="20"/>
      <c r="Q86" s="20"/>
      <c r="R86" s="20"/>
    </row>
    <row r="88" spans="3:18" ht="18.75" x14ac:dyDescent="0.3">
      <c r="C88" s="36"/>
      <c r="D88" s="37"/>
      <c r="E88" s="37"/>
      <c r="F88" s="37"/>
      <c r="N88" s="29"/>
    </row>
    <row r="89" spans="3:18" ht="18.75" x14ac:dyDescent="0.3">
      <c r="C89" s="36"/>
      <c r="D89" s="36"/>
      <c r="E89" s="36"/>
      <c r="F89" s="37"/>
    </row>
    <row r="90" spans="3:18" ht="18.75" x14ac:dyDescent="0.3">
      <c r="C90" s="36"/>
      <c r="D90" s="36"/>
      <c r="E90" s="36"/>
      <c r="F90" s="37"/>
    </row>
    <row r="91" spans="3:18" ht="18.75" x14ac:dyDescent="0.3">
      <c r="C91" s="36" t="s">
        <v>95</v>
      </c>
      <c r="D91" s="36" t="s">
        <v>96</v>
      </c>
      <c r="E91" s="36"/>
      <c r="F91" s="37"/>
    </row>
    <row r="92" spans="3:18" ht="18.75" x14ac:dyDescent="0.3">
      <c r="C92" s="36" t="s">
        <v>97</v>
      </c>
      <c r="D92" s="36" t="s">
        <v>98</v>
      </c>
      <c r="E92" s="36"/>
      <c r="F92" s="37"/>
    </row>
    <row r="93" spans="3:18" ht="18.75" x14ac:dyDescent="0.3">
      <c r="C93" s="36"/>
      <c r="D93" s="36"/>
      <c r="E93" s="36"/>
      <c r="F93" s="37"/>
    </row>
    <row r="94" spans="3:18" ht="18.75" x14ac:dyDescent="0.3">
      <c r="C94" s="36"/>
      <c r="D94" s="36"/>
      <c r="E94" s="36"/>
      <c r="F94" s="37"/>
    </row>
    <row r="95" spans="3:18" ht="18.75" x14ac:dyDescent="0.3">
      <c r="C95" s="36"/>
      <c r="D95" s="36"/>
      <c r="E95" s="36"/>
      <c r="F95" s="37"/>
    </row>
    <row r="96" spans="3:18" ht="18.75" x14ac:dyDescent="0.3">
      <c r="C96" s="36"/>
      <c r="D96" s="36"/>
      <c r="E96" s="36"/>
      <c r="F96" s="37"/>
    </row>
    <row r="97" spans="3:6" s="35" customFormat="1" ht="18.75" x14ac:dyDescent="0.3">
      <c r="C97" s="38" t="s">
        <v>99</v>
      </c>
      <c r="D97" s="36"/>
      <c r="E97" s="36"/>
      <c r="F97" s="37"/>
    </row>
    <row r="98" spans="3:6" s="35" customFormat="1" ht="18.75" x14ac:dyDescent="0.3">
      <c r="C98" s="38" t="s">
        <v>100</v>
      </c>
      <c r="D98" s="36"/>
      <c r="E98" s="36"/>
      <c r="F98" s="37"/>
    </row>
    <row r="99" spans="3:6" s="35" customFormat="1" x14ac:dyDescent="0.25">
      <c r="C99" s="39"/>
      <c r="D99"/>
      <c r="E99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55" orientation="portrait" r:id="rId1"/>
  <rowBreaks count="1" manualBreakCount="1">
    <brk id="73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2022-03-15T19:44:08Z</dcterms:created>
  <dcterms:modified xsi:type="dcterms:W3CDTF">2022-03-15T19:44:50Z</dcterms:modified>
</cp:coreProperties>
</file>