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445"/>
  </bookViews>
  <sheets>
    <sheet name="P2 Presupuesto Aprobado-Eje (2" sheetId="1" r:id="rId1"/>
  </sheets>
  <definedNames>
    <definedName name="_xlnm.Print_Area" localSheetId="0">'P2 Presupuesto Aprobado-Eje (2'!$C$1:$R$98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  <c r="R54" i="1"/>
  <c r="Q53" i="1"/>
  <c r="Q84" i="1" s="1"/>
  <c r="Q10" i="1" s="1"/>
  <c r="P53" i="1"/>
  <c r="P84" i="1" s="1"/>
  <c r="P10" i="1" s="1"/>
  <c r="O53" i="1"/>
  <c r="N53" i="1"/>
  <c r="N84" i="1" s="1"/>
  <c r="N10" i="1" s="1"/>
  <c r="L53" i="1"/>
  <c r="L84" i="1" s="1"/>
  <c r="L10" i="1" s="1"/>
  <c r="K53" i="1"/>
  <c r="K84" i="1" s="1"/>
  <c r="K10" i="1" s="1"/>
  <c r="J53" i="1"/>
  <c r="J84" i="1" s="1"/>
  <c r="J10" i="1" s="1"/>
  <c r="I53" i="1"/>
  <c r="I84" i="1" s="1"/>
  <c r="I10" i="1" s="1"/>
  <c r="H53" i="1"/>
  <c r="H84" i="1" s="1"/>
  <c r="H10" i="1" s="1"/>
  <c r="G53" i="1"/>
  <c r="R53" i="1" s="1"/>
  <c r="E53" i="1"/>
  <c r="E84" i="1" s="1"/>
  <c r="E10" i="1" s="1"/>
  <c r="D53" i="1"/>
  <c r="R41" i="1"/>
  <c r="R38" i="1"/>
  <c r="Q37" i="1"/>
  <c r="P37" i="1"/>
  <c r="O37" i="1"/>
  <c r="O84" i="1" s="1"/>
  <c r="O10" i="1" s="1"/>
  <c r="N37" i="1"/>
  <c r="M37" i="1"/>
  <c r="M84" i="1" s="1"/>
  <c r="M10" i="1" s="1"/>
  <c r="L37" i="1"/>
  <c r="K37" i="1"/>
  <c r="J37" i="1"/>
  <c r="I37" i="1"/>
  <c r="H37" i="1"/>
  <c r="G37" i="1"/>
  <c r="F37" i="1"/>
  <c r="F84" i="1" s="1"/>
  <c r="F10" i="1" s="1"/>
  <c r="E37" i="1"/>
  <c r="D37" i="1"/>
  <c r="D84" i="1" s="1"/>
  <c r="D10" i="1" s="1"/>
  <c r="R36" i="1"/>
  <c r="R34" i="1"/>
  <c r="R32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E27" i="1"/>
  <c r="D27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R11" i="1" s="1"/>
  <c r="E11" i="1"/>
  <c r="D11" i="1"/>
  <c r="R84" i="1" l="1"/>
  <c r="G84" i="1"/>
  <c r="G10" i="1" s="1"/>
  <c r="R10" i="1" s="1"/>
  <c r="R37" i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<sst xmlns="http://schemas.openxmlformats.org/spreadsheetml/2006/main" count="101" uniqueCount="101">
  <si>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</si>
  <si>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</si>
  <si>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</si>
  <si>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</si>
  <si>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</si>
  <si>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</si>
  <si>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</si>
  <si>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</si>
  <si>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</si>
  <si>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</si>
  <si>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</si>
  <si>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</si>
  <si>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</si>
  <si>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</si>
  <si>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</si>
  <si>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</si>
  <si>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</si>
  <si>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</si>
  <si>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</si>
  <si>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</si>
  <si>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</si>
  <si>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</si>
  <si>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</si>
  <si>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</si>
  <si>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</si>
  <si>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</si>
  <si>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</si>
  <si>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</si>
  <si>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</si>
  <si>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</si>
  <si>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</si>
  <si>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</si>
  <si>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</si>
  <si>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</si>
  <si>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</si>
  <si>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</si>
  <si>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</si>
  <si>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</si>
  <si>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</si>
  <si>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</si>
  <si>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</si>
  <si>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</si>
  <si>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</si>
  <si>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</si>
  <si>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</si>
  <si>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</si>
  <si>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</si>
  <si>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</si>
  <si>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</si>
  <si>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</si>
  <si>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</si>
  <si>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</si>
  <si>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</si>
  <si>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</si>
  <si>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</si>
  <si>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</si>
  <si>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</si>
  <si>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</si>
  <si>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</si>
  <si>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</si>
  <si>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</si>
  <si>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</si>
  <si>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</si>
  <si>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</si>
  <si>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</si>
  <si>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</si>
  <si>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</si>
  <si>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</si>
  <si>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</si>
  <si>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</si>
  <si>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</si>
  <si>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</si>
  <si>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</si>
  <si>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</si>
  <si>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</si>
  <si>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</si>
  <si>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</si>
  <si>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</si>
  <si>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</si>
  <si>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</si>
  <si>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</si>
  <si>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</si>
  <si>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</si>
  <si>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</si>
  <si>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</si>
  <si>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</si>
  <si>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</si>
  <si>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</si>
  <si>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</si>
  <si>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</si>
  <si>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</si>
  <si>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</si>
  <si>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</si>
  <si>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</si>
  <si>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</si>
  <si>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Bienvenido Nuñez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</si>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</sst>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left" vertical="center"/>
    </xf>
    <xf numFmtId="3" fontId="5" fillId="2" borderId="2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3" fontId="5" fillId="2" borderId="7" xfId="1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3" fontId="6" fillId="0" borderId="9" xfId="0" applyNumberFormat="1" applyFont="1" applyBorder="1"/>
    <xf numFmtId="165" fontId="6" fillId="0" borderId="9" xfId="0" applyNumberFormat="1" applyFont="1" applyBorder="1"/>
    <xf numFmtId="0" fontId="6" fillId="0" borderId="9" xfId="0" applyFont="1" applyBorder="1" applyAlignment="1">
      <alignment horizontal="left" indent="1"/>
    </xf>
    <xf numFmtId="0" fontId="3" fillId="0" borderId="9" xfId="0" applyFont="1" applyBorder="1" applyAlignment="1">
      <alignment horizontal="left" indent="2"/>
    </xf>
    <xf numFmtId="3" fontId="3" fillId="0" borderId="9" xfId="0" applyNumberFormat="1" applyFont="1" applyBorder="1"/>
    <xf numFmtId="3" fontId="3" fillId="0" borderId="9" xfId="1" applyNumberFormat="1" applyFont="1" applyBorder="1"/>
    <xf numFmtId="166" fontId="3" fillId="0" borderId="9" xfId="1" applyNumberFormat="1" applyFont="1" applyBorder="1"/>
    <xf numFmtId="0" fontId="0" fillId="0" borderId="10" xfId="0" applyBorder="1"/>
    <xf numFmtId="3" fontId="6" fillId="0" borderId="9" xfId="0" applyNumberFormat="1" applyFont="1" applyFill="1" applyBorder="1"/>
    <xf numFmtId="0" fontId="3" fillId="0" borderId="9" xfId="0" applyFont="1" applyBorder="1"/>
    <xf numFmtId="166" fontId="6" fillId="0" borderId="9" xfId="1" applyNumberFormat="1" applyFont="1" applyBorder="1"/>
    <xf numFmtId="0" fontId="5" fillId="2" borderId="9" xfId="0" applyFont="1" applyFill="1" applyBorder="1" applyAlignment="1">
      <alignment vertical="center"/>
    </xf>
    <xf numFmtId="3" fontId="5" fillId="2" borderId="9" xfId="0" applyNumberFormat="1" applyFont="1" applyFill="1" applyBorder="1"/>
    <xf numFmtId="165" fontId="5" fillId="2" borderId="9" xfId="0" applyNumberFormat="1" applyFont="1" applyFill="1" applyBorder="1"/>
    <xf numFmtId="3" fontId="0" fillId="0" borderId="0" xfId="0" applyNumberFormat="1"/>
    <xf numFmtId="164" fontId="0" fillId="0" borderId="0" xfId="1" applyFont="1"/>
    <xf numFmtId="0" fontId="7" fillId="0" borderId="0" xfId="0" applyFont="1"/>
    <xf numFmtId="3" fontId="7" fillId="0" borderId="0" xfId="0" applyNumberFormat="1" applyFont="1"/>
    <xf numFmtId="43" fontId="0" fillId="0" borderId="0" xfId="0" applyNumberForma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/>
        <xdr:cNvCxnSpPr/>
      </xdr:nvCxnSpPr>
      <xdr:spPr>
        <a:xfrm flipV="1">
          <a:off x="1524000" y="183451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95</xdr:row>
      <xdr:rowOff>180975</xdr:rowOff>
    </xdr:from>
    <xdr:to>
      <xdr:col>2</xdr:col>
      <xdr:colOff>4837626</xdr:colOff>
      <xdr:row>95</xdr:row>
      <xdr:rowOff>184509</xdr:rowOff>
    </xdr:to>
    <xdr:cxnSp macro="">
      <xdr:nvCxnSpPr>
        <xdr:cNvPr id="4" name="Conector recto 3"/>
        <xdr:cNvCxnSpPr/>
      </xdr:nvCxnSpPr>
      <xdr:spPr>
        <a:xfrm flipV="1">
          <a:off x="4486275" y="197167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7115175</xdr:colOff>
      <xdr:row>90</xdr:row>
      <xdr:rowOff>9525</xdr:rowOff>
    </xdr:from>
    <xdr:to>
      <xdr:col>4</xdr:col>
      <xdr:colOff>675201</xdr:colOff>
      <xdr:row>90</xdr:row>
      <xdr:rowOff>13059</xdr:rowOff>
    </xdr:to>
    <xdr:cxnSp macro="">
      <xdr:nvCxnSpPr>
        <xdr:cNvPr id="5" name="Conector recto 4"/>
        <xdr:cNvCxnSpPr/>
      </xdr:nvCxnSpPr>
      <xdr:spPr>
        <a:xfrm flipV="1">
          <a:off x="7772400" y="18354675"/>
          <a:ext cx="18467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zoomScaleNormal="100" workbookViewId="0">
      <selection activeCell="I89" sqref="I89"/>
    </sheetView>
  </sheetViews>
  <sheetFormatPr baseColWidth="10" defaultColWidth="11.42578125" defaultRowHeight="15" x14ac:dyDescent="0.25"/>
  <cols>
    <col min="2" max="2" width="6" customWidth="1"/>
    <col min="3" max="3" width="93.7109375" bestFit="1" customWidth="1"/>
    <col min="4" max="4" width="17.5703125" style="33" customWidth="1"/>
    <col min="5" max="5" width="16.7109375" style="33" customWidth="1"/>
    <col min="6" max="13" width="14.28515625" style="33" bestFit="1" customWidth="1"/>
    <col min="14" max="15" width="14.42578125" bestFit="1" customWidth="1"/>
    <col min="16" max="17" width="11.7109375" bestFit="1" customWidth="1"/>
    <col min="18" max="18" width="15.57031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15.75" x14ac:dyDescent="0.25">
      <c r="C4" s="3">
        <v>2021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customHeight="1" x14ac:dyDescent="0.25">
      <c r="C5" s="5" t="s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8" spans="3:19" ht="25.5" customHeight="1" x14ac:dyDescent="0.25">
      <c r="C8" s="7" t="s">
        <v>3</v>
      </c>
      <c r="D8" s="8" t="s">
        <v>4</v>
      </c>
      <c r="E8" s="8" t="s">
        <v>5</v>
      </c>
      <c r="F8" s="9" t="s">
        <v>6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3:19" ht="15.75" x14ac:dyDescent="0.25">
      <c r="C9" s="12"/>
      <c r="D9" s="13"/>
      <c r="E9" s="13"/>
      <c r="F9" s="14" t="s">
        <v>7</v>
      </c>
      <c r="G9" s="14" t="s">
        <v>8</v>
      </c>
      <c r="H9" s="14" t="s">
        <v>9</v>
      </c>
      <c r="I9" s="14" t="s">
        <v>10</v>
      </c>
      <c r="J9" s="15" t="s">
        <v>11</v>
      </c>
      <c r="K9" s="14" t="s">
        <v>12</v>
      </c>
      <c r="L9" s="15" t="s">
        <v>13</v>
      </c>
      <c r="M9" s="14" t="s">
        <v>14</v>
      </c>
      <c r="N9" s="16" t="s">
        <v>15</v>
      </c>
      <c r="O9" s="16" t="s">
        <v>16</v>
      </c>
      <c r="P9" s="16" t="s">
        <v>17</v>
      </c>
      <c r="Q9" s="17" t="s">
        <v>18</v>
      </c>
      <c r="R9" s="16" t="s">
        <v>19</v>
      </c>
    </row>
    <row r="10" spans="3:19" ht="15.75" x14ac:dyDescent="0.25">
      <c r="C10" s="18" t="s">
        <v>20</v>
      </c>
      <c r="D10" s="19">
        <f>+D84</f>
        <v>670765998.50890374</v>
      </c>
      <c r="E10" s="19">
        <f>+E84</f>
        <v>744708324.65486407</v>
      </c>
      <c r="F10" s="19">
        <f t="shared" ref="F10:Q10" si="0">+F84</f>
        <v>44350452.559999995</v>
      </c>
      <c r="G10" s="19">
        <f t="shared" si="0"/>
        <v>47372335.170000009</v>
      </c>
      <c r="H10" s="19">
        <f t="shared" si="0"/>
        <v>52738225</v>
      </c>
      <c r="I10" s="19">
        <f t="shared" si="0"/>
        <v>58864912.25</v>
      </c>
      <c r="J10" s="19">
        <f t="shared" si="0"/>
        <v>87699357.360000014</v>
      </c>
      <c r="K10" s="19">
        <f t="shared" si="0"/>
        <v>50723486.930000007</v>
      </c>
      <c r="L10" s="19">
        <f t="shared" si="0"/>
        <v>57786763.890000001</v>
      </c>
      <c r="M10" s="19">
        <f t="shared" si="0"/>
        <v>49779553.739999995</v>
      </c>
      <c r="N10" s="19">
        <f t="shared" si="0"/>
        <v>54628458.32</v>
      </c>
      <c r="O10" s="19">
        <f t="shared" si="0"/>
        <v>49738107.049999997</v>
      </c>
      <c r="P10" s="20">
        <f t="shared" si="0"/>
        <v>0</v>
      </c>
      <c r="Q10" s="20">
        <f t="shared" si="0"/>
        <v>0</v>
      </c>
      <c r="R10" s="19">
        <f>SUM(F10:Q10)</f>
        <v>553681652.26999998</v>
      </c>
    </row>
    <row r="11" spans="3:19" ht="15.75" x14ac:dyDescent="0.25">
      <c r="C11" s="21" t="s">
        <v>21</v>
      </c>
      <c r="D11" s="19">
        <f>SUM(D12:D16)</f>
        <v>477467190.44880944</v>
      </c>
      <c r="E11" s="19">
        <f>SUM(E12:E16)</f>
        <v>535741666.89486402</v>
      </c>
      <c r="F11" s="19">
        <f t="shared" ref="F11:Q11" si="1">SUM(F12:F16)</f>
        <v>39161207.579999998</v>
      </c>
      <c r="G11" s="19">
        <f t="shared" si="1"/>
        <v>39631308.780000009</v>
      </c>
      <c r="H11" s="19">
        <f t="shared" si="1"/>
        <v>41922797.119999997</v>
      </c>
      <c r="I11" s="19">
        <f t="shared" si="1"/>
        <v>52106283.210000001</v>
      </c>
      <c r="J11" s="19">
        <f t="shared" si="1"/>
        <v>73898320.350000009</v>
      </c>
      <c r="K11" s="19">
        <f t="shared" si="1"/>
        <v>39187105.300000004</v>
      </c>
      <c r="L11" s="19">
        <f t="shared" si="1"/>
        <v>41297141.339999996</v>
      </c>
      <c r="M11" s="19">
        <f t="shared" si="1"/>
        <v>37973953.899999999</v>
      </c>
      <c r="N11" s="19">
        <f t="shared" si="1"/>
        <v>36801573.810000002</v>
      </c>
      <c r="O11" s="19">
        <f t="shared" si="1"/>
        <v>35479217.710000001</v>
      </c>
      <c r="P11" s="20">
        <f t="shared" si="1"/>
        <v>0</v>
      </c>
      <c r="Q11" s="20">
        <f t="shared" si="1"/>
        <v>0</v>
      </c>
      <c r="R11" s="19">
        <f>SUM(F11:Q11)</f>
        <v>437458909.09999996</v>
      </c>
    </row>
    <row r="12" spans="3:19" ht="15.75" x14ac:dyDescent="0.25">
      <c r="C12" s="22" t="s">
        <v>22</v>
      </c>
      <c r="D12" s="23">
        <v>315296155.94880944</v>
      </c>
      <c r="E12" s="23">
        <v>382296155.9488095</v>
      </c>
      <c r="F12" s="24">
        <v>18644815.940000001</v>
      </c>
      <c r="G12" s="24">
        <v>18668986.140000001</v>
      </c>
      <c r="H12" s="24">
        <v>18771031.82</v>
      </c>
      <c r="I12" s="24">
        <v>18212801.329999998</v>
      </c>
      <c r="J12" s="24">
        <v>20474215.210000001</v>
      </c>
      <c r="K12" s="24">
        <v>20406004.109999999</v>
      </c>
      <c r="L12" s="24">
        <v>20776082.989999998</v>
      </c>
      <c r="M12" s="24">
        <v>21937868.66</v>
      </c>
      <c r="N12" s="24">
        <v>21890114.289999999</v>
      </c>
      <c r="O12" s="24">
        <v>21972489.120000001</v>
      </c>
      <c r="P12" s="25">
        <v>0</v>
      </c>
      <c r="Q12" s="25">
        <v>0</v>
      </c>
      <c r="R12" s="23">
        <f>SUM(F12:N12)</f>
        <v>179781920.48999998</v>
      </c>
    </row>
    <row r="13" spans="3:19" ht="15.75" x14ac:dyDescent="0.25">
      <c r="C13" s="22" t="s">
        <v>23</v>
      </c>
      <c r="D13" s="23">
        <v>50427756.5</v>
      </c>
      <c r="E13" s="23">
        <v>50427756.500000007</v>
      </c>
      <c r="F13" s="24">
        <v>4034508.21</v>
      </c>
      <c r="G13" s="24">
        <v>4092462.42</v>
      </c>
      <c r="H13" s="24">
        <v>4228902.3099999996</v>
      </c>
      <c r="I13" s="24">
        <v>4068018.98</v>
      </c>
      <c r="J13" s="24">
        <v>4243519.28</v>
      </c>
      <c r="K13" s="24">
        <v>4373179.8899999997</v>
      </c>
      <c r="L13" s="24">
        <v>5161681.24</v>
      </c>
      <c r="M13" s="24">
        <v>3344950.99</v>
      </c>
      <c r="N13" s="24">
        <v>3390016.24</v>
      </c>
      <c r="O13" s="24">
        <v>3377526.93</v>
      </c>
      <c r="P13" s="25">
        <v>0</v>
      </c>
      <c r="Q13" s="25">
        <v>0</v>
      </c>
      <c r="R13" s="23">
        <f t="shared" ref="R13:R55" si="2">SUM(F13:N13)</f>
        <v>36937239.560000002</v>
      </c>
    </row>
    <row r="14" spans="3:19" ht="15.75" x14ac:dyDescent="0.25">
      <c r="C14" s="22" t="s">
        <v>24</v>
      </c>
      <c r="D14" s="23">
        <v>2050000</v>
      </c>
      <c r="E14" s="23">
        <v>2049999.9999999995</v>
      </c>
      <c r="F14" s="24">
        <v>6000</v>
      </c>
      <c r="G14" s="24">
        <v>48000</v>
      </c>
      <c r="H14" s="24">
        <v>21000</v>
      </c>
      <c r="I14" s="24">
        <v>81000</v>
      </c>
      <c r="J14" s="24">
        <v>42000</v>
      </c>
      <c r="K14" s="24">
        <v>15000</v>
      </c>
      <c r="L14" s="24">
        <v>36000</v>
      </c>
      <c r="M14" s="25">
        <v>0</v>
      </c>
      <c r="N14" s="24">
        <v>66000</v>
      </c>
      <c r="O14" s="24">
        <v>0</v>
      </c>
      <c r="P14" s="25">
        <v>0</v>
      </c>
      <c r="Q14" s="25">
        <v>0</v>
      </c>
      <c r="R14" s="23">
        <f t="shared" si="2"/>
        <v>315000</v>
      </c>
      <c r="S14" s="26"/>
    </row>
    <row r="15" spans="3:19" ht="15.75" x14ac:dyDescent="0.25">
      <c r="C15" s="22" t="s">
        <v>25</v>
      </c>
      <c r="D15" s="23">
        <v>76274664</v>
      </c>
      <c r="E15" s="23">
        <v>67335766.430000007</v>
      </c>
      <c r="F15" s="24">
        <v>13917089.49</v>
      </c>
      <c r="G15" s="24">
        <v>14254730.98</v>
      </c>
      <c r="H15" s="24">
        <v>16329346.199999999</v>
      </c>
      <c r="I15" s="24">
        <v>27130971.640000001</v>
      </c>
      <c r="J15" s="24">
        <v>46459371.560000002</v>
      </c>
      <c r="K15" s="24">
        <v>11600642.449999999</v>
      </c>
      <c r="L15" s="24">
        <v>12473856.779999999</v>
      </c>
      <c r="M15" s="24">
        <v>9621976.3300000001</v>
      </c>
      <c r="N15" s="24">
        <v>8387365.2199999997</v>
      </c>
      <c r="O15" s="24">
        <v>7050666.1799999997</v>
      </c>
      <c r="P15" s="25">
        <v>0</v>
      </c>
      <c r="Q15" s="25">
        <v>0</v>
      </c>
      <c r="R15" s="23">
        <f t="shared" si="2"/>
        <v>160175350.65000001</v>
      </c>
    </row>
    <row r="16" spans="3:19" ht="15.75" x14ac:dyDescent="0.25">
      <c r="C16" s="22" t="s">
        <v>26</v>
      </c>
      <c r="D16" s="23">
        <v>33418614</v>
      </c>
      <c r="E16" s="23">
        <v>33631988.016054504</v>
      </c>
      <c r="F16" s="24">
        <v>2558793.94</v>
      </c>
      <c r="G16" s="24">
        <v>2567129.2400000002</v>
      </c>
      <c r="H16" s="24">
        <v>2572516.79</v>
      </c>
      <c r="I16" s="24">
        <v>2613491.2599999998</v>
      </c>
      <c r="J16" s="24">
        <v>2679214.2999999998</v>
      </c>
      <c r="K16" s="24">
        <v>2792278.85</v>
      </c>
      <c r="L16" s="24">
        <v>2849520.33</v>
      </c>
      <c r="M16" s="24">
        <v>3069157.92</v>
      </c>
      <c r="N16" s="24">
        <v>3068078.06</v>
      </c>
      <c r="O16" s="24">
        <v>3078535.48</v>
      </c>
      <c r="P16" s="25">
        <v>0</v>
      </c>
      <c r="Q16" s="25">
        <v>0</v>
      </c>
      <c r="R16" s="23">
        <f t="shared" si="2"/>
        <v>24770180.690000001</v>
      </c>
    </row>
    <row r="17" spans="3:18" ht="15.75" x14ac:dyDescent="0.25">
      <c r="C17" s="21" t="s">
        <v>27</v>
      </c>
      <c r="D17" s="19">
        <f>SUM(D18:D26)</f>
        <v>83801044.652666673</v>
      </c>
      <c r="E17" s="19">
        <f>SUM(E18:E26)</f>
        <v>106948372.56999999</v>
      </c>
      <c r="F17" s="27">
        <f t="shared" ref="F17:Q17" si="3">SUM(F18:F26)</f>
        <v>4177763.32</v>
      </c>
      <c r="G17" s="19">
        <f t="shared" si="3"/>
        <v>4710447.67</v>
      </c>
      <c r="H17" s="19">
        <f t="shared" si="3"/>
        <v>6150979.2000000002</v>
      </c>
      <c r="I17" s="19">
        <f t="shared" si="3"/>
        <v>4659273.1099999994</v>
      </c>
      <c r="J17" s="19">
        <f t="shared" si="3"/>
        <v>8805662.3300000001</v>
      </c>
      <c r="K17" s="19">
        <f t="shared" si="3"/>
        <v>8298933.9699999997</v>
      </c>
      <c r="L17" s="19">
        <f t="shared" si="3"/>
        <v>12374824.630000003</v>
      </c>
      <c r="M17" s="19">
        <f t="shared" si="3"/>
        <v>9216495.1699999999</v>
      </c>
      <c r="N17" s="19">
        <f t="shared" si="3"/>
        <v>15463100.27</v>
      </c>
      <c r="O17" s="20">
        <f t="shared" si="3"/>
        <v>10475380.01</v>
      </c>
      <c r="P17" s="20">
        <f t="shared" si="3"/>
        <v>0</v>
      </c>
      <c r="Q17" s="20">
        <f t="shared" si="3"/>
        <v>0</v>
      </c>
      <c r="R17" s="19">
        <f>SUM(F17:Q17)</f>
        <v>84332859.680000007</v>
      </c>
    </row>
    <row r="18" spans="3:18" ht="15.75" x14ac:dyDescent="0.25">
      <c r="C18" s="22" t="s">
        <v>28</v>
      </c>
      <c r="D18" s="23">
        <v>15096000</v>
      </c>
      <c r="E18" s="23">
        <v>19304830.529999997</v>
      </c>
      <c r="F18" s="23">
        <v>1241107.24</v>
      </c>
      <c r="G18" s="23">
        <v>1592668.95</v>
      </c>
      <c r="H18" s="23">
        <v>1330464.9500000002</v>
      </c>
      <c r="I18" s="23">
        <v>1725964.73</v>
      </c>
      <c r="J18" s="23">
        <v>1875900.6600000001</v>
      </c>
      <c r="K18" s="23">
        <v>1602800.92</v>
      </c>
      <c r="L18" s="23">
        <v>1894695.42</v>
      </c>
      <c r="M18" s="23">
        <v>1533856.31</v>
      </c>
      <c r="N18" s="24">
        <v>1780714.24</v>
      </c>
      <c r="O18" s="24">
        <v>1228994.22</v>
      </c>
      <c r="P18" s="25">
        <v>0</v>
      </c>
      <c r="Q18" s="25">
        <v>0</v>
      </c>
      <c r="R18" s="23">
        <f t="shared" si="2"/>
        <v>14578173.42</v>
      </c>
    </row>
    <row r="19" spans="3:18" ht="15.75" x14ac:dyDescent="0.25">
      <c r="C19" s="22" t="s">
        <v>29</v>
      </c>
      <c r="D19" s="23">
        <v>3180000</v>
      </c>
      <c r="E19" s="23">
        <v>15180000</v>
      </c>
      <c r="F19" s="23">
        <v>47082</v>
      </c>
      <c r="G19" s="23">
        <v>236959.32</v>
      </c>
      <c r="H19" s="23">
        <v>274183.28999999998</v>
      </c>
      <c r="I19" s="23"/>
      <c r="J19" s="23">
        <v>1985497.04</v>
      </c>
      <c r="K19" s="23">
        <v>2278765.88</v>
      </c>
      <c r="L19" s="23">
        <v>5926577.1399999997</v>
      </c>
      <c r="M19" s="23">
        <v>2629135.69</v>
      </c>
      <c r="N19" s="24">
        <v>7554719.9000000004</v>
      </c>
      <c r="O19" s="24">
        <v>3111955.66</v>
      </c>
      <c r="P19" s="25">
        <v>0</v>
      </c>
      <c r="Q19" s="25">
        <v>0</v>
      </c>
      <c r="R19" s="23">
        <f t="shared" si="2"/>
        <v>20932920.259999998</v>
      </c>
    </row>
    <row r="20" spans="3:18" ht="15.75" x14ac:dyDescent="0.25">
      <c r="C20" s="22" t="s">
        <v>30</v>
      </c>
      <c r="D20" s="23">
        <v>4560000</v>
      </c>
      <c r="E20" s="23">
        <v>4560000</v>
      </c>
      <c r="F20" s="23">
        <v>4600</v>
      </c>
      <c r="G20" s="23">
        <v>19600</v>
      </c>
      <c r="H20" s="23">
        <v>19200</v>
      </c>
      <c r="I20" s="23">
        <v>22800</v>
      </c>
      <c r="J20" s="23">
        <v>19100</v>
      </c>
      <c r="K20" s="23">
        <v>52000</v>
      </c>
      <c r="L20" s="23">
        <v>117020</v>
      </c>
      <c r="M20" s="23">
        <v>38900</v>
      </c>
      <c r="N20" s="24">
        <v>139285</v>
      </c>
      <c r="O20" s="24">
        <v>229403</v>
      </c>
      <c r="P20" s="25">
        <v>0</v>
      </c>
      <c r="Q20" s="25">
        <v>0</v>
      </c>
      <c r="R20" s="23">
        <f t="shared" si="2"/>
        <v>432505</v>
      </c>
    </row>
    <row r="21" spans="3:18" ht="15.75" x14ac:dyDescent="0.25">
      <c r="C21" s="22" t="s">
        <v>31</v>
      </c>
      <c r="D21" s="23">
        <v>1575000</v>
      </c>
      <c r="E21" s="23">
        <v>1574999.9999999995</v>
      </c>
      <c r="F21" s="23">
        <v>600</v>
      </c>
      <c r="G21" s="23">
        <v>1070</v>
      </c>
      <c r="H21" s="23">
        <v>3850</v>
      </c>
      <c r="I21" s="23">
        <v>2684.81</v>
      </c>
      <c r="J21" s="23">
        <v>1875</v>
      </c>
      <c r="K21" s="23">
        <v>650</v>
      </c>
      <c r="L21" s="23">
        <v>11000</v>
      </c>
      <c r="M21" s="23">
        <v>499301</v>
      </c>
      <c r="N21" s="24">
        <v>511200</v>
      </c>
      <c r="O21" s="24">
        <v>374100</v>
      </c>
      <c r="P21" s="25">
        <v>0</v>
      </c>
      <c r="Q21" s="25">
        <v>0</v>
      </c>
      <c r="R21" s="23">
        <f t="shared" si="2"/>
        <v>1032230.81</v>
      </c>
    </row>
    <row r="22" spans="3:18" ht="15.75" x14ac:dyDescent="0.25">
      <c r="C22" s="22" t="s">
        <v>32</v>
      </c>
      <c r="D22" s="23">
        <v>5561377.9860000014</v>
      </c>
      <c r="E22" s="23">
        <v>7540087.8899999997</v>
      </c>
      <c r="F22" s="23">
        <v>586061.43999999994</v>
      </c>
      <c r="G22" s="23">
        <v>692308.64</v>
      </c>
      <c r="H22" s="23">
        <v>617596</v>
      </c>
      <c r="I22" s="23">
        <v>597785.11</v>
      </c>
      <c r="J22" s="23">
        <v>609391.59</v>
      </c>
      <c r="K22" s="23">
        <v>597785.11</v>
      </c>
      <c r="L22" s="23">
        <v>632185.11</v>
      </c>
      <c r="M22" s="23">
        <v>597785.11</v>
      </c>
      <c r="N22" s="24">
        <v>660721.59</v>
      </c>
      <c r="O22" s="24">
        <v>597785.11</v>
      </c>
      <c r="P22" s="25">
        <v>0</v>
      </c>
      <c r="Q22" s="25">
        <v>0</v>
      </c>
      <c r="R22" s="23">
        <f t="shared" si="2"/>
        <v>5591619.7000000002</v>
      </c>
    </row>
    <row r="23" spans="3:18" ht="15.75" x14ac:dyDescent="0.25">
      <c r="C23" s="22" t="s">
        <v>33</v>
      </c>
      <c r="D23" s="23">
        <v>12100000</v>
      </c>
      <c r="E23" s="23">
        <v>12176857.600000001</v>
      </c>
      <c r="F23" s="23">
        <v>804327.28</v>
      </c>
      <c r="G23" s="23">
        <v>889196.81</v>
      </c>
      <c r="H23" s="23">
        <v>955913.51</v>
      </c>
      <c r="I23" s="23">
        <v>1116026</v>
      </c>
      <c r="J23" s="23">
        <v>917770.33</v>
      </c>
      <c r="K23" s="23">
        <v>897616.18</v>
      </c>
      <c r="L23" s="23">
        <v>977735.54</v>
      </c>
      <c r="M23" s="23">
        <v>1110054.47</v>
      </c>
      <c r="N23" s="24">
        <v>1162967.94</v>
      </c>
      <c r="O23" s="24">
        <v>1177431.47</v>
      </c>
      <c r="P23" s="25">
        <v>0</v>
      </c>
      <c r="Q23" s="25">
        <v>0</v>
      </c>
      <c r="R23" s="23">
        <f t="shared" si="2"/>
        <v>8831608.0599999987</v>
      </c>
    </row>
    <row r="24" spans="3:18" ht="15.75" x14ac:dyDescent="0.25">
      <c r="C24" s="22" t="s">
        <v>34</v>
      </c>
      <c r="D24" s="23">
        <v>41728666.666666672</v>
      </c>
      <c r="E24" s="23">
        <v>46611596.549999997</v>
      </c>
      <c r="F24" s="23">
        <v>744897.01</v>
      </c>
      <c r="G24" s="23">
        <v>225042.87</v>
      </c>
      <c r="H24" s="23">
        <v>435436.74</v>
      </c>
      <c r="I24" s="23">
        <v>284707.03000000003</v>
      </c>
      <c r="J24" s="23">
        <v>2015964.32</v>
      </c>
      <c r="K24" s="23">
        <v>798580.8</v>
      </c>
      <c r="L24" s="23">
        <v>109081.22</v>
      </c>
      <c r="M24" s="23">
        <v>259426.88</v>
      </c>
      <c r="N24" s="24">
        <v>197686.32</v>
      </c>
      <c r="O24" s="24">
        <v>204677.31</v>
      </c>
      <c r="P24" s="25">
        <v>0</v>
      </c>
      <c r="Q24" s="25">
        <v>0</v>
      </c>
      <c r="R24" s="23">
        <f t="shared" si="2"/>
        <v>5070823.1900000004</v>
      </c>
    </row>
    <row r="25" spans="3:18" ht="15.75" x14ac:dyDescent="0.25">
      <c r="C25" s="22" t="s">
        <v>35</v>
      </c>
      <c r="D25" s="25">
        <v>0</v>
      </c>
      <c r="E25" s="25">
        <v>0</v>
      </c>
      <c r="F25" s="23">
        <v>749088.35</v>
      </c>
      <c r="G25" s="23">
        <v>1053601.08</v>
      </c>
      <c r="H25" s="23">
        <v>2514334.71</v>
      </c>
      <c r="I25" s="23">
        <v>909305.43</v>
      </c>
      <c r="J25" s="23">
        <v>1380163.39</v>
      </c>
      <c r="K25" s="23">
        <v>2070735.08</v>
      </c>
      <c r="L25" s="23">
        <v>2706530.2</v>
      </c>
      <c r="M25" s="23">
        <v>2548035.71</v>
      </c>
      <c r="N25" s="24">
        <v>3455805.28</v>
      </c>
      <c r="O25" s="24">
        <v>3551033.24</v>
      </c>
      <c r="P25" s="25">
        <v>0</v>
      </c>
      <c r="Q25" s="25">
        <v>0</v>
      </c>
      <c r="R25" s="23">
        <f t="shared" si="2"/>
        <v>17387599.23</v>
      </c>
    </row>
    <row r="26" spans="3:18" ht="15.75" x14ac:dyDescent="0.25">
      <c r="C26" s="22" t="s">
        <v>36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</row>
    <row r="27" spans="3:18" ht="15.75" x14ac:dyDescent="0.25">
      <c r="C27" s="21" t="s">
        <v>37</v>
      </c>
      <c r="D27" s="19">
        <f>SUM(D28:D36)</f>
        <v>31990000</v>
      </c>
      <c r="E27" s="19">
        <f>SUM(E28:E36)</f>
        <v>32138396.07</v>
      </c>
      <c r="F27" s="27">
        <f t="shared" ref="F27:Q27" si="4">SUM(F28:F36)</f>
        <v>1003981.66</v>
      </c>
      <c r="G27" s="19">
        <f t="shared" si="4"/>
        <v>1806056.4700000002</v>
      </c>
      <c r="H27" s="19">
        <f t="shared" si="4"/>
        <v>1851404.3200000003</v>
      </c>
      <c r="I27" s="19">
        <f t="shared" si="4"/>
        <v>1450699.41</v>
      </c>
      <c r="J27" s="19">
        <f t="shared" si="4"/>
        <v>3159778.5</v>
      </c>
      <c r="K27" s="19">
        <f t="shared" si="4"/>
        <v>2579604.04</v>
      </c>
      <c r="L27" s="19">
        <f t="shared" si="4"/>
        <v>2390983.52</v>
      </c>
      <c r="M27" s="19">
        <f t="shared" si="4"/>
        <v>2588804.67</v>
      </c>
      <c r="N27" s="19">
        <f t="shared" si="4"/>
        <v>2277534.2399999998</v>
      </c>
      <c r="O27" s="19">
        <f t="shared" si="4"/>
        <v>3545889.33</v>
      </c>
      <c r="P27" s="20">
        <f t="shared" si="4"/>
        <v>0</v>
      </c>
      <c r="Q27" s="20">
        <f t="shared" si="4"/>
        <v>0</v>
      </c>
      <c r="R27" s="19">
        <f>SUM(F27:Q27)</f>
        <v>22654736.160000004</v>
      </c>
    </row>
    <row r="28" spans="3:18" ht="15.75" x14ac:dyDescent="0.25">
      <c r="C28" s="22" t="s">
        <v>38</v>
      </c>
      <c r="D28" s="23">
        <v>4896000</v>
      </c>
      <c r="E28" s="23">
        <v>4896000</v>
      </c>
      <c r="F28" s="23">
        <v>53677.64</v>
      </c>
      <c r="G28" s="23">
        <v>113032.81</v>
      </c>
      <c r="H28" s="23">
        <v>294837.13</v>
      </c>
      <c r="I28" s="23">
        <v>78568.84</v>
      </c>
      <c r="J28" s="23">
        <v>680941.7</v>
      </c>
      <c r="K28" s="23">
        <v>274021.86</v>
      </c>
      <c r="L28" s="23">
        <v>395548.79</v>
      </c>
      <c r="M28" s="23">
        <v>77999.289999999994</v>
      </c>
      <c r="N28" s="24">
        <v>343536.69</v>
      </c>
      <c r="O28" s="24">
        <v>714146.85</v>
      </c>
      <c r="P28" s="25">
        <v>0</v>
      </c>
      <c r="Q28" s="28"/>
      <c r="R28" s="23">
        <f t="shared" si="2"/>
        <v>2312164.75</v>
      </c>
    </row>
    <row r="29" spans="3:18" ht="15.75" x14ac:dyDescent="0.25">
      <c r="C29" s="22" t="s">
        <v>39</v>
      </c>
      <c r="D29" s="23">
        <v>3450000</v>
      </c>
      <c r="E29" s="23">
        <v>2542727.4</v>
      </c>
      <c r="F29" s="23">
        <v>5227.3999999999996</v>
      </c>
      <c r="G29" s="25">
        <v>0</v>
      </c>
      <c r="H29" s="25">
        <v>0</v>
      </c>
      <c r="I29" s="25">
        <v>0</v>
      </c>
      <c r="J29" s="25"/>
      <c r="K29" s="25"/>
      <c r="L29" s="25"/>
      <c r="M29" s="25"/>
      <c r="N29" s="24">
        <v>1070</v>
      </c>
      <c r="O29" s="24">
        <v>2850</v>
      </c>
      <c r="P29" s="25">
        <v>0</v>
      </c>
      <c r="Q29" s="25">
        <v>0</v>
      </c>
      <c r="R29" s="23">
        <f t="shared" si="2"/>
        <v>6297.4</v>
      </c>
    </row>
    <row r="30" spans="3:18" ht="15.75" x14ac:dyDescent="0.25">
      <c r="C30" s="22" t="s">
        <v>40</v>
      </c>
      <c r="D30" s="23">
        <v>2060000.0000000002</v>
      </c>
      <c r="E30" s="23">
        <v>2060000.0000000005</v>
      </c>
      <c r="F30" s="23">
        <v>2780</v>
      </c>
      <c r="G30" s="23">
        <v>38589.5</v>
      </c>
      <c r="H30" s="23">
        <v>62525</v>
      </c>
      <c r="I30" s="23">
        <v>201776.1</v>
      </c>
      <c r="J30" s="23">
        <v>139189.69</v>
      </c>
      <c r="K30" s="23">
        <v>129800.01</v>
      </c>
      <c r="L30" s="23">
        <v>13929</v>
      </c>
      <c r="M30" s="23">
        <v>34439.03</v>
      </c>
      <c r="N30" s="24">
        <v>14779</v>
      </c>
      <c r="O30" s="24">
        <v>246487.65</v>
      </c>
      <c r="P30" s="25">
        <v>0</v>
      </c>
      <c r="Q30" s="25">
        <v>0</v>
      </c>
      <c r="R30" s="23">
        <f t="shared" si="2"/>
        <v>637807.32999999996</v>
      </c>
    </row>
    <row r="31" spans="3:18" ht="15.75" x14ac:dyDescent="0.25">
      <c r="C31" s="22" t="s">
        <v>41</v>
      </c>
      <c r="D31" s="23">
        <v>90000</v>
      </c>
      <c r="E31" s="23">
        <v>93334.88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</row>
    <row r="32" spans="3:18" ht="15.75" x14ac:dyDescent="0.25">
      <c r="C32" s="22" t="s">
        <v>42</v>
      </c>
      <c r="D32" s="23">
        <v>424000</v>
      </c>
      <c r="E32" s="23">
        <v>273582.98</v>
      </c>
      <c r="F32" s="25">
        <v>0</v>
      </c>
      <c r="G32" s="23">
        <v>61582.98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8"/>
      <c r="R32" s="23">
        <f t="shared" si="2"/>
        <v>61582.98</v>
      </c>
    </row>
    <row r="33" spans="3:18" ht="15.75" x14ac:dyDescent="0.25">
      <c r="C33" s="22" t="s">
        <v>43</v>
      </c>
      <c r="D33" s="23">
        <v>24000</v>
      </c>
      <c r="E33" s="23">
        <v>12000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8"/>
      <c r="R33" s="25">
        <v>0</v>
      </c>
    </row>
    <row r="34" spans="3:18" ht="15.75" x14ac:dyDescent="0.25">
      <c r="C34" s="22" t="s">
        <v>44</v>
      </c>
      <c r="D34" s="23">
        <v>12896000</v>
      </c>
      <c r="E34" s="23">
        <v>12460750.810000001</v>
      </c>
      <c r="F34" s="23">
        <v>859167.16</v>
      </c>
      <c r="G34" s="23">
        <v>874636.28</v>
      </c>
      <c r="H34" s="23">
        <v>1040775.3</v>
      </c>
      <c r="I34" s="23">
        <v>1043891.3</v>
      </c>
      <c r="J34" s="23">
        <v>1059615.6499999999</v>
      </c>
      <c r="K34" s="23">
        <v>1183000.3999999999</v>
      </c>
      <c r="L34" s="23">
        <v>1301400</v>
      </c>
      <c r="M34" s="23">
        <v>1323219.26</v>
      </c>
      <c r="N34" s="24">
        <v>1425600</v>
      </c>
      <c r="O34" s="24">
        <v>1399301.48</v>
      </c>
      <c r="P34" s="25">
        <v>0</v>
      </c>
      <c r="Q34" s="28"/>
      <c r="R34" s="23">
        <f t="shared" si="2"/>
        <v>10111305.35</v>
      </c>
    </row>
    <row r="35" spans="3:18" ht="15.75" x14ac:dyDescent="0.25">
      <c r="C35" s="22" t="s">
        <v>45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</row>
    <row r="36" spans="3:18" ht="15.75" x14ac:dyDescent="0.25">
      <c r="C36" s="22" t="s">
        <v>46</v>
      </c>
      <c r="D36" s="23">
        <v>8150000</v>
      </c>
      <c r="E36" s="23">
        <v>9800000.0000000019</v>
      </c>
      <c r="F36" s="23">
        <v>83129.460000000006</v>
      </c>
      <c r="G36" s="23">
        <v>718214.9</v>
      </c>
      <c r="H36" s="23">
        <v>453266.89</v>
      </c>
      <c r="I36" s="23">
        <v>126463.17</v>
      </c>
      <c r="J36" s="23">
        <v>1280031.46</v>
      </c>
      <c r="K36" s="23">
        <v>992781.77</v>
      </c>
      <c r="L36" s="23">
        <v>680105.73</v>
      </c>
      <c r="M36" s="23">
        <v>1153147.0900000001</v>
      </c>
      <c r="N36" s="24">
        <v>492548.55</v>
      </c>
      <c r="O36" s="24">
        <v>1183103.3500000001</v>
      </c>
      <c r="P36" s="28"/>
      <c r="Q36" s="28"/>
      <c r="R36" s="23">
        <f t="shared" si="2"/>
        <v>5979689.0199999996</v>
      </c>
    </row>
    <row r="37" spans="3:18" ht="15.75" x14ac:dyDescent="0.25">
      <c r="C37" s="21" t="s">
        <v>47</v>
      </c>
      <c r="D37" s="19">
        <f>SUM(D38:D45)</f>
        <v>8880000</v>
      </c>
      <c r="E37" s="19">
        <f>SUM(E38:E45)</f>
        <v>5879889.5999999996</v>
      </c>
      <c r="F37" s="19">
        <f t="shared" ref="F37:Q37" si="5">SUM(F38:F45)</f>
        <v>7500</v>
      </c>
      <c r="G37" s="19">
        <f t="shared" si="5"/>
        <v>700142.6</v>
      </c>
      <c r="H37" s="19">
        <f t="shared" si="5"/>
        <v>414500</v>
      </c>
      <c r="I37" s="19">
        <f t="shared" si="5"/>
        <v>240000</v>
      </c>
      <c r="J37" s="19">
        <f t="shared" si="5"/>
        <v>114350</v>
      </c>
      <c r="K37" s="19">
        <f t="shared" si="5"/>
        <v>260000</v>
      </c>
      <c r="L37" s="19">
        <f t="shared" si="5"/>
        <v>943605</v>
      </c>
      <c r="M37" s="19">
        <f t="shared" si="5"/>
        <v>300</v>
      </c>
      <c r="N37" s="19">
        <f t="shared" si="5"/>
        <v>86250</v>
      </c>
      <c r="O37" s="19">
        <f t="shared" si="5"/>
        <v>50000</v>
      </c>
      <c r="P37" s="20">
        <f t="shared" si="5"/>
        <v>0</v>
      </c>
      <c r="Q37" s="20">
        <f t="shared" si="5"/>
        <v>0</v>
      </c>
      <c r="R37" s="19">
        <f>SUM(F37:Q37)</f>
        <v>2816647.6</v>
      </c>
    </row>
    <row r="38" spans="3:18" ht="15.75" x14ac:dyDescent="0.25">
      <c r="C38" s="22" t="s">
        <v>48</v>
      </c>
      <c r="D38" s="23">
        <v>7380000</v>
      </c>
      <c r="E38" s="23">
        <v>4538850</v>
      </c>
      <c r="F38" s="23">
        <v>7500</v>
      </c>
      <c r="G38" s="23">
        <v>700142.6</v>
      </c>
      <c r="H38" s="23">
        <v>414500</v>
      </c>
      <c r="I38" s="23">
        <v>40000</v>
      </c>
      <c r="J38" s="23">
        <v>114350</v>
      </c>
      <c r="K38" s="23">
        <v>260000</v>
      </c>
      <c r="L38" s="23">
        <v>943605</v>
      </c>
      <c r="M38" s="23">
        <v>300</v>
      </c>
      <c r="N38" s="23">
        <v>86250</v>
      </c>
      <c r="O38" s="23">
        <v>50000</v>
      </c>
      <c r="P38" s="25">
        <v>0</v>
      </c>
      <c r="Q38" s="25">
        <v>0</v>
      </c>
      <c r="R38" s="23">
        <f t="shared" si="2"/>
        <v>2566647.6</v>
      </c>
    </row>
    <row r="39" spans="3:18" ht="15.75" x14ac:dyDescent="0.25">
      <c r="C39" s="22" t="s">
        <v>49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</row>
    <row r="40" spans="3:18" ht="15.75" x14ac:dyDescent="0.25">
      <c r="C40" s="22" t="s">
        <v>50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</row>
    <row r="41" spans="3:18" ht="15.75" x14ac:dyDescent="0.25">
      <c r="C41" s="22" t="s">
        <v>51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3">
        <v>200000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3">
        <f t="shared" si="2"/>
        <v>200000</v>
      </c>
    </row>
    <row r="42" spans="3:18" ht="15.75" x14ac:dyDescent="0.25">
      <c r="C42" s="22" t="s">
        <v>52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</row>
    <row r="43" spans="3:18" ht="15.75" x14ac:dyDescent="0.25">
      <c r="C43" s="22" t="s">
        <v>53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</row>
    <row r="44" spans="3:18" ht="15.75" x14ac:dyDescent="0.25">
      <c r="C44" s="22" t="s">
        <v>54</v>
      </c>
      <c r="D44" s="23">
        <v>1500000</v>
      </c>
      <c r="E44" s="23">
        <v>1341039.6000000001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</row>
    <row r="45" spans="3:18" ht="15.75" x14ac:dyDescent="0.25">
      <c r="C45" s="22" t="s">
        <v>55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</row>
    <row r="46" spans="3:18" ht="15.75" x14ac:dyDescent="0.25">
      <c r="C46" s="21" t="s">
        <v>56</v>
      </c>
      <c r="D46" s="29">
        <v>0</v>
      </c>
      <c r="E46" s="29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</row>
    <row r="47" spans="3:18" ht="15.75" x14ac:dyDescent="0.25">
      <c r="C47" s="22" t="s">
        <v>57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</row>
    <row r="48" spans="3:18" ht="15.75" x14ac:dyDescent="0.25">
      <c r="C48" s="22" t="s">
        <v>58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</row>
    <row r="49" spans="3:18" ht="15.75" x14ac:dyDescent="0.25">
      <c r="C49" s="22" t="s">
        <v>59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</row>
    <row r="50" spans="3:18" ht="15.75" x14ac:dyDescent="0.25">
      <c r="C50" s="22" t="s">
        <v>60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</row>
    <row r="51" spans="3:18" ht="15.75" x14ac:dyDescent="0.25">
      <c r="C51" s="22" t="s">
        <v>61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</row>
    <row r="52" spans="3:18" ht="15.75" x14ac:dyDescent="0.25">
      <c r="C52" s="22" t="s">
        <v>62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</row>
    <row r="53" spans="3:18" ht="15.75" x14ac:dyDescent="0.25">
      <c r="C53" s="21" t="s">
        <v>63</v>
      </c>
      <c r="D53" s="19">
        <f>SUM(D54:D62)</f>
        <v>68627763.407427669</v>
      </c>
      <c r="E53" s="19">
        <f>SUM(E54:E62)</f>
        <v>63999999.519999996</v>
      </c>
      <c r="F53" s="29">
        <v>0</v>
      </c>
      <c r="G53" s="19">
        <f t="shared" ref="G53:Q53" si="6">SUM(G54:G62)</f>
        <v>524379.65</v>
      </c>
      <c r="H53" s="19">
        <f t="shared" si="6"/>
        <v>2398544.36</v>
      </c>
      <c r="I53" s="19">
        <f t="shared" si="6"/>
        <v>408656.52</v>
      </c>
      <c r="J53" s="19">
        <f t="shared" si="6"/>
        <v>1721246.18</v>
      </c>
      <c r="K53" s="19">
        <f t="shared" si="6"/>
        <v>397843.62</v>
      </c>
      <c r="L53" s="19">
        <f t="shared" si="6"/>
        <v>780209.4</v>
      </c>
      <c r="M53" s="29">
        <v>0</v>
      </c>
      <c r="N53" s="20">
        <f t="shared" si="6"/>
        <v>0</v>
      </c>
      <c r="O53" s="19">
        <f t="shared" si="6"/>
        <v>187620</v>
      </c>
      <c r="P53" s="20">
        <f t="shared" si="6"/>
        <v>0</v>
      </c>
      <c r="Q53" s="20">
        <f t="shared" si="6"/>
        <v>0</v>
      </c>
      <c r="R53" s="19">
        <f>SUM(F53:Q53)</f>
        <v>6418499.7300000004</v>
      </c>
    </row>
    <row r="54" spans="3:18" ht="15.75" x14ac:dyDescent="0.25">
      <c r="C54" s="22" t="s">
        <v>64</v>
      </c>
      <c r="D54" s="23">
        <v>42500000</v>
      </c>
      <c r="E54" s="23">
        <v>42499999.519999996</v>
      </c>
      <c r="F54" s="23"/>
      <c r="G54" s="25">
        <v>0</v>
      </c>
      <c r="H54" s="25">
        <v>0</v>
      </c>
      <c r="I54" s="23">
        <v>408656.52</v>
      </c>
      <c r="J54" s="23">
        <v>1670724.48</v>
      </c>
      <c r="K54" s="23">
        <v>397843.62</v>
      </c>
      <c r="L54" s="23">
        <v>76287</v>
      </c>
      <c r="M54" s="25">
        <v>0</v>
      </c>
      <c r="N54" s="28"/>
      <c r="O54" s="23">
        <v>187620</v>
      </c>
      <c r="P54" s="28"/>
      <c r="Q54" s="28"/>
      <c r="R54" s="23">
        <f t="shared" si="2"/>
        <v>2553511.62</v>
      </c>
    </row>
    <row r="55" spans="3:18" ht="15.75" x14ac:dyDescent="0.25">
      <c r="C55" s="22" t="s">
        <v>65</v>
      </c>
      <c r="D55" s="25">
        <v>0</v>
      </c>
      <c r="E55" s="25">
        <v>0</v>
      </c>
      <c r="F55" s="25">
        <v>0</v>
      </c>
      <c r="G55" s="23">
        <v>524379.65</v>
      </c>
      <c r="H55" s="23">
        <v>2398544.36</v>
      </c>
      <c r="I55" s="25">
        <v>0</v>
      </c>
      <c r="J55" s="23">
        <v>50521.7</v>
      </c>
      <c r="K55" s="25">
        <v>0</v>
      </c>
      <c r="L55" s="23">
        <v>703922.4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3">
        <f t="shared" si="2"/>
        <v>3677368.11</v>
      </c>
    </row>
    <row r="56" spans="3:18" ht="15.75" x14ac:dyDescent="0.25">
      <c r="C56" s="22" t="s">
        <v>66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</row>
    <row r="57" spans="3:18" ht="15.75" x14ac:dyDescent="0.25">
      <c r="C57" s="22" t="s">
        <v>67</v>
      </c>
      <c r="D57" s="23">
        <v>5000000</v>
      </c>
      <c r="E57" s="23">
        <v>5000000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</row>
    <row r="58" spans="3:18" ht="15.75" x14ac:dyDescent="0.25">
      <c r="C58" s="22" t="s">
        <v>68</v>
      </c>
      <c r="D58" s="23">
        <v>1500000</v>
      </c>
      <c r="E58" s="23">
        <v>1500000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</row>
    <row r="59" spans="3:18" ht="15.75" x14ac:dyDescent="0.25">
      <c r="C59" s="22" t="s">
        <v>69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</row>
    <row r="60" spans="3:18" ht="15.75" x14ac:dyDescent="0.25">
      <c r="C60" s="22" t="s">
        <v>70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</row>
    <row r="61" spans="3:18" ht="15.75" x14ac:dyDescent="0.25">
      <c r="C61" s="22" t="s">
        <v>71</v>
      </c>
      <c r="D61" s="23">
        <v>19627763.407427669</v>
      </c>
      <c r="E61" s="23">
        <v>15000000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</row>
    <row r="62" spans="3:18" ht="15.75" x14ac:dyDescent="0.25">
      <c r="C62" s="22" t="s">
        <v>72</v>
      </c>
      <c r="D62" s="23"/>
      <c r="E62" s="23"/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</row>
    <row r="63" spans="3:18" ht="15.75" x14ac:dyDescent="0.25">
      <c r="C63" s="21" t="s">
        <v>73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</row>
    <row r="64" spans="3:18" ht="15.75" x14ac:dyDescent="0.25">
      <c r="C64" s="22" t="s">
        <v>74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</row>
    <row r="65" spans="3:18" ht="15.75" x14ac:dyDescent="0.25">
      <c r="C65" s="22" t="s">
        <v>75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</row>
    <row r="66" spans="3:18" ht="15.75" x14ac:dyDescent="0.25">
      <c r="C66" s="22" t="s">
        <v>76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</row>
    <row r="67" spans="3:18" ht="15.75" x14ac:dyDescent="0.25">
      <c r="C67" s="22" t="s">
        <v>77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</row>
    <row r="68" spans="3:18" ht="15.75" x14ac:dyDescent="0.25">
      <c r="C68" s="21" t="s">
        <v>78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</row>
    <row r="69" spans="3:18" ht="15.75" x14ac:dyDescent="0.25">
      <c r="C69" s="22" t="s">
        <v>79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</row>
    <row r="70" spans="3:18" ht="15.75" x14ac:dyDescent="0.25">
      <c r="C70" s="22" t="s">
        <v>80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</row>
    <row r="71" spans="3:18" ht="15.75" x14ac:dyDescent="0.25">
      <c r="C71" s="21" t="s">
        <v>81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</row>
    <row r="72" spans="3:18" ht="15.75" x14ac:dyDescent="0.25">
      <c r="C72" s="22" t="s">
        <v>82</v>
      </c>
      <c r="D72" s="29">
        <v>0</v>
      </c>
      <c r="E72" s="29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</row>
    <row r="73" spans="3:18" ht="15.75" x14ac:dyDescent="0.25">
      <c r="C73" s="22" t="s">
        <v>83</v>
      </c>
      <c r="D73" s="29">
        <v>0</v>
      </c>
      <c r="E73" s="29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</row>
    <row r="74" spans="3:18" ht="15.75" x14ac:dyDescent="0.25">
      <c r="C74" s="22" t="s">
        <v>84</v>
      </c>
      <c r="D74" s="29">
        <v>0</v>
      </c>
      <c r="E74" s="29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</row>
    <row r="75" spans="3:18" ht="15.75" x14ac:dyDescent="0.25">
      <c r="C75" s="18" t="s">
        <v>85</v>
      </c>
      <c r="D75" s="29">
        <v>0</v>
      </c>
      <c r="E75" s="29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</row>
    <row r="76" spans="3:18" ht="15.75" x14ac:dyDescent="0.25">
      <c r="C76" s="21" t="s">
        <v>86</v>
      </c>
      <c r="D76" s="29">
        <v>0</v>
      </c>
      <c r="E76" s="29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</row>
    <row r="77" spans="3:18" ht="15.75" x14ac:dyDescent="0.25">
      <c r="C77" s="22" t="s">
        <v>87</v>
      </c>
      <c r="D77" s="29">
        <v>0</v>
      </c>
      <c r="E77" s="29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</row>
    <row r="78" spans="3:18" ht="15.75" x14ac:dyDescent="0.25">
      <c r="C78" s="22" t="s">
        <v>88</v>
      </c>
      <c r="D78" s="29">
        <v>0</v>
      </c>
      <c r="E78" s="29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</row>
    <row r="79" spans="3:18" ht="15.75" x14ac:dyDescent="0.25">
      <c r="C79" s="21" t="s">
        <v>89</v>
      </c>
      <c r="D79" s="29">
        <v>0</v>
      </c>
      <c r="E79" s="29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</row>
    <row r="80" spans="3:18" ht="15.75" x14ac:dyDescent="0.25">
      <c r="C80" s="22" t="s">
        <v>90</v>
      </c>
      <c r="D80" s="29">
        <v>0</v>
      </c>
      <c r="E80" s="29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</row>
    <row r="81" spans="3:18" ht="15.75" x14ac:dyDescent="0.25">
      <c r="C81" s="22" t="s">
        <v>91</v>
      </c>
      <c r="D81" s="29">
        <v>0</v>
      </c>
      <c r="E81" s="29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</row>
    <row r="82" spans="3:18" ht="15.75" x14ac:dyDescent="0.25">
      <c r="C82" s="21" t="s">
        <v>92</v>
      </c>
      <c r="D82" s="29">
        <v>0</v>
      </c>
      <c r="E82" s="29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</row>
    <row r="83" spans="3:18" ht="15.75" x14ac:dyDescent="0.25">
      <c r="C83" s="22" t="s">
        <v>93</v>
      </c>
      <c r="D83" s="29">
        <v>0</v>
      </c>
      <c r="E83" s="29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ht="15.75" x14ac:dyDescent="0.25">
      <c r="C84" s="30" t="s">
        <v>94</v>
      </c>
      <c r="D84" s="31">
        <f>+D53+D46+D37+D27+D17+D11</f>
        <v>670765998.50890374</v>
      </c>
      <c r="E84" s="31">
        <f>+E53+E46+E37+E27+E17+E11</f>
        <v>744708324.65486407</v>
      </c>
      <c r="F84" s="31">
        <f t="shared" ref="F84:R84" si="7">+F53+F46+F37+F27+F17+F11</f>
        <v>44350452.559999995</v>
      </c>
      <c r="G84" s="31">
        <f t="shared" si="7"/>
        <v>47372335.170000009</v>
      </c>
      <c r="H84" s="31">
        <f t="shared" si="7"/>
        <v>52738225</v>
      </c>
      <c r="I84" s="31">
        <f t="shared" si="7"/>
        <v>58864912.25</v>
      </c>
      <c r="J84" s="31">
        <f t="shared" si="7"/>
        <v>87699357.360000014</v>
      </c>
      <c r="K84" s="31">
        <f t="shared" si="7"/>
        <v>50723486.930000007</v>
      </c>
      <c r="L84" s="31">
        <f t="shared" si="7"/>
        <v>57786763.890000001</v>
      </c>
      <c r="M84" s="31">
        <f t="shared" si="7"/>
        <v>49779553.739999995</v>
      </c>
      <c r="N84" s="32">
        <f t="shared" si="7"/>
        <v>54628458.32</v>
      </c>
      <c r="O84" s="32">
        <f t="shared" si="7"/>
        <v>49738107.049999997</v>
      </c>
      <c r="P84" s="32">
        <f t="shared" si="7"/>
        <v>0</v>
      </c>
      <c r="Q84" s="32">
        <f t="shared" si="7"/>
        <v>0</v>
      </c>
      <c r="R84" s="32">
        <f t="shared" si="7"/>
        <v>553681652.26999998</v>
      </c>
    </row>
    <row r="86" spans="3:18" x14ac:dyDescent="0.25">
      <c r="N86" s="34"/>
      <c r="O86" s="34"/>
      <c r="P86" s="34"/>
      <c r="Q86" s="34"/>
      <c r="R86" s="34"/>
    </row>
    <row r="88" spans="3:18" ht="18.75" x14ac:dyDescent="0.3">
      <c r="C88" s="35"/>
      <c r="D88" s="36"/>
      <c r="E88" s="36"/>
      <c r="F88" s="36"/>
      <c r="N88" s="37"/>
    </row>
    <row r="89" spans="3:18" ht="18.75" x14ac:dyDescent="0.3">
      <c r="C89" s="35"/>
      <c r="D89" s="35"/>
      <c r="E89" s="35"/>
      <c r="F89" s="36"/>
    </row>
    <row r="90" spans="3:18" ht="18.75" x14ac:dyDescent="0.3">
      <c r="C90" s="35"/>
      <c r="D90" s="35"/>
      <c r="E90" s="35"/>
      <c r="F90" s="36"/>
    </row>
    <row r="91" spans="3:18" ht="18.75" x14ac:dyDescent="0.3">
      <c r="C91" s="35" t="s">
        <v>95</v>
      </c>
      <c r="D91" s="35" t="s">
        <v>96</v>
      </c>
      <c r="E91" s="35"/>
      <c r="F91" s="36"/>
    </row>
    <row r="92" spans="3:18" ht="18.75" x14ac:dyDescent="0.3">
      <c r="C92" s="35" t="s">
        <v>97</v>
      </c>
      <c r="D92" s="35" t="s">
        <v>98</v>
      </c>
      <c r="E92" s="35"/>
      <c r="F92" s="36"/>
    </row>
    <row r="93" spans="3:18" ht="18.75" x14ac:dyDescent="0.3">
      <c r="C93" s="35"/>
      <c r="D93" s="35"/>
      <c r="E93" s="35"/>
      <c r="F93" s="36"/>
    </row>
    <row r="94" spans="3:18" ht="18.75" x14ac:dyDescent="0.3">
      <c r="C94" s="35"/>
      <c r="D94" s="35"/>
      <c r="E94" s="35"/>
      <c r="F94" s="36"/>
    </row>
    <row r="95" spans="3:18" ht="18.75" x14ac:dyDescent="0.3">
      <c r="C95" s="35"/>
      <c r="D95" s="35"/>
      <c r="E95" s="35"/>
      <c r="F95" s="36"/>
    </row>
    <row r="96" spans="3:18" ht="18.75" x14ac:dyDescent="0.3">
      <c r="C96" s="35"/>
      <c r="D96" s="35"/>
      <c r="E96" s="35"/>
      <c r="F96" s="36"/>
    </row>
    <row r="97" spans="3:6" s="33" customFormat="1" ht="18.75" x14ac:dyDescent="0.3">
      <c r="C97" s="38" t="s">
        <v>99</v>
      </c>
      <c r="D97" s="35"/>
      <c r="E97" s="35"/>
      <c r="F97" s="36"/>
    </row>
    <row r="98" spans="3:6" s="33" customFormat="1" ht="18.75" x14ac:dyDescent="0.3">
      <c r="C98" s="38" t="s">
        <v>100</v>
      </c>
      <c r="D98" s="35"/>
      <c r="E98" s="35"/>
      <c r="F98" s="36"/>
    </row>
    <row r="99" spans="3:6" s="33" customFormat="1" x14ac:dyDescent="0.25">
      <c r="C99" s="39"/>
      <c r="D99"/>
      <c r="E99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31496062992125984" right="0.70866141732283472" top="0.74803149606299213" bottom="0.74803149606299213" header="0.31496062992125984" footer="0.31496062992125984"/>
  <pageSetup scale="41" orientation="landscape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2021-11-11T16:22:21Z</dcterms:created>
  <dcterms:modified xsi:type="dcterms:W3CDTF">2021-11-11T16:27:44Z</dcterms:modified>
</cp:coreProperties>
</file>