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.cruz\Desktop\"/>
    </mc:Choice>
  </mc:AlternateContent>
  <bookViews>
    <workbookView xWindow="0" yWindow="0" windowWidth="28800" windowHeight="11445" tabRatio="604"/>
  </bookViews>
  <sheets>
    <sheet name="P2 Presupuesto Aprobado-Ejec " sheetId="2" r:id="rId1"/>
  </sheets>
  <definedNames>
    <definedName name="_xlnm.Print_Area" localSheetId="0">'P2 Presupuesto Aprobado-Ejec '!$B$1:$Q$98</definedName>
    <definedName name="_xlnm.Print_Titles" localSheetId="0">'P2 Presupuesto Aprobado-Ejec '!$1:$9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5" i="2" l="1"/>
  <c r="Q54" i="2"/>
  <c r="Q41" i="2"/>
  <c r="Q38" i="2"/>
  <c r="Q36" i="2"/>
  <c r="Q34" i="2"/>
  <c r="Q32" i="2"/>
  <c r="Q30" i="2"/>
  <c r="Q29" i="2"/>
  <c r="Q28" i="2"/>
  <c r="Q25" i="2"/>
  <c r="Q24" i="2"/>
  <c r="Q23" i="2"/>
  <c r="Q22" i="2"/>
  <c r="Q21" i="2"/>
  <c r="Q20" i="2"/>
  <c r="Q19" i="2"/>
  <c r="Q18" i="2"/>
  <c r="Q13" i="2"/>
  <c r="Q14" i="2"/>
  <c r="Q15" i="2"/>
  <c r="Q16" i="2"/>
  <c r="Q12" i="2"/>
  <c r="M11" i="2"/>
  <c r="F53" i="2" l="1"/>
  <c r="G53" i="2"/>
  <c r="H53" i="2"/>
  <c r="I53" i="2"/>
  <c r="J53" i="2"/>
  <c r="K53" i="2"/>
  <c r="M53" i="2" l="1"/>
  <c r="N53" i="2"/>
  <c r="O53" i="2"/>
  <c r="P53" i="2"/>
  <c r="E37" i="2"/>
  <c r="F37" i="2"/>
  <c r="G37" i="2"/>
  <c r="H37" i="2"/>
  <c r="I37" i="2"/>
  <c r="J37" i="2"/>
  <c r="K37" i="2"/>
  <c r="L37" i="2"/>
  <c r="M37" i="2"/>
  <c r="N37" i="2"/>
  <c r="O37" i="2"/>
  <c r="P37" i="2"/>
  <c r="E27" i="2"/>
  <c r="F27" i="2"/>
  <c r="G27" i="2"/>
  <c r="H27" i="2"/>
  <c r="I27" i="2"/>
  <c r="J27" i="2"/>
  <c r="K27" i="2"/>
  <c r="L27" i="2"/>
  <c r="M27" i="2"/>
  <c r="N27" i="2"/>
  <c r="O27" i="2"/>
  <c r="P27" i="2"/>
  <c r="E17" i="2"/>
  <c r="F17" i="2"/>
  <c r="G17" i="2"/>
  <c r="H17" i="2"/>
  <c r="I17" i="2"/>
  <c r="J17" i="2"/>
  <c r="K17" i="2"/>
  <c r="L17" i="2"/>
  <c r="M17" i="2"/>
  <c r="N17" i="2"/>
  <c r="O17" i="2"/>
  <c r="P17" i="2"/>
  <c r="E11" i="2"/>
  <c r="F11" i="2"/>
  <c r="G11" i="2"/>
  <c r="G84" i="2" s="1"/>
  <c r="H11" i="2"/>
  <c r="H84" i="2" s="1"/>
  <c r="I11" i="2"/>
  <c r="J11" i="2"/>
  <c r="K11" i="2"/>
  <c r="K84" i="2" s="1"/>
  <c r="L11" i="2"/>
  <c r="N11" i="2"/>
  <c r="O11" i="2"/>
  <c r="P11" i="2"/>
  <c r="D53" i="2"/>
  <c r="C53" i="2"/>
  <c r="D37" i="2"/>
  <c r="C37" i="2"/>
  <c r="D27" i="2"/>
  <c r="C27" i="2"/>
  <c r="D17" i="2"/>
  <c r="C17" i="2"/>
  <c r="D11" i="2"/>
  <c r="C11" i="2"/>
  <c r="L84" i="2" l="1"/>
  <c r="L10" i="2" s="1"/>
  <c r="Q17" i="2"/>
  <c r="P84" i="2"/>
  <c r="P10" i="2" s="1"/>
  <c r="O84" i="2"/>
  <c r="O10" i="2" s="1"/>
  <c r="N84" i="2"/>
  <c r="N10" i="2" s="1"/>
  <c r="E84" i="2"/>
  <c r="E10" i="2" s="1"/>
  <c r="Q11" i="2"/>
  <c r="Q53" i="2"/>
  <c r="Q37" i="2"/>
  <c r="Q27" i="2"/>
  <c r="I84" i="2"/>
  <c r="H10" i="2"/>
  <c r="K10" i="2"/>
  <c r="G10" i="2"/>
  <c r="J84" i="2"/>
  <c r="M84" i="2"/>
  <c r="M10" i="2" s="1"/>
  <c r="F84" i="2"/>
  <c r="D84" i="2"/>
  <c r="D10" i="2" s="1"/>
  <c r="C84" i="2"/>
  <c r="C10" i="2" s="1"/>
  <c r="Q84" i="2" l="1"/>
  <c r="Q10" i="2"/>
  <c r="J10" i="2"/>
  <c r="F10" i="2"/>
  <c r="I10" i="2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<sst xmlns="http://schemas.openxmlformats.org/spreadsheetml/2006/main" count="101" uniqueCount="101">
  <si>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</si>
  <si>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</si>
  <si>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</si>
  <si>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</si>
  <si>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</si>
  <si>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</si>
  <si>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</si>
  <si>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</si>
  <si>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</si>
  <si>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</si>
  <si>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</si>
  <si>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</si>
  <si>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</si>
  <si>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</si>
  <si>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</si>
  <si>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</si>
  <si>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</si>
  <si>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</si>
  <si>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</si>
  <si>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</si>
  <si>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</si>
  <si>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</si>
  <si>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</si>
  <si>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</si>
  <si>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</si>
  <si>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</si>
  <si>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</si>
  <si>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</si>
  <si>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</si>
  <si>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</si>
  <si>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</si>
  <si>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</si>
  <si>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</si>
  <si>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</si>
  <si>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</si>
  <si>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</si>
  <si>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</si>
  <si>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</si>
  <si>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</si>
  <si>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</si>
  <si>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</si>
  <si>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</si>
  <si>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</si>
  <si>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</si>
  <si>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</si>
  <si>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</si>
  <si>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</si>
  <si>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</si>
  <si>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</si>
  <si>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</si>
  <si>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</si>
  <si>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</si>
  <si>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</si>
  <si>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</si>
  <si>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</si>
  <si>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</si>
  <si>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</si>
  <si>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</si>
  <si>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</si>
  <si>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</si>
  <si>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</si>
  <si>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</si>
  <si>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</si>
  <si>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</si>
  <si>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</si>
  <si>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</si>
  <si>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</si>
  <si>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</si>
  <si>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</si>
  <si>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</si>
  <si>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</si>
  <si>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</si>
  <si>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</si>
  <si>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</si>
  <si>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</si>
  <si>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</si>
  <si>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</si>
  <si>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</si>
  <si>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</si>
  <si>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</si>
  <si>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</si>
  <si>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</si>
  <si>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</si>
  <si>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</si>
  <si>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</si>
  <si>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</si>
  <si>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</si>
  <si>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</si>
  <si>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</si>
  <si>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</si>
  <si>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</si>
  <si>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</si>
  <si>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</si>
  <si>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</si>
  <si>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Lic. Bienvenido Nuñez</t>
  </si>
  <si>
    <t>Director Financiero</t>
  </si>
  <si>
    <t>Lic. Dario Pereyra</t>
  </si>
  <si>
    <t>Contralor</t>
  </si>
  <si>
    <t xml:space="preserve">                                   Superintendente</t>
  </si>
  <si>
    <t xml:space="preserve">                                            Dr. Jesús Feris Iglesias</t>
  </si>
  <si>
    <t>SUPERINTENDENCIA DE SALUD Y RIESGOS LBORALES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</si>
</sst>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.0_);_(* \(#,##0.0\);_(* &quot;-&quot;??_);_(@_)"/>
    <numFmt numFmtId="166" formatCode="_-* #,##0.0_-;\-* #,##0.0_-;_-* &quot;-&quot;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0" fillId="0" borderId="5" xfId="0" applyBorder="1"/>
    <xf numFmtId="0" fontId="3" fillId="0" borderId="7" xfId="0" applyFont="1" applyBorder="1" applyAlignment="1">
      <alignment horizontal="left"/>
    </xf>
    <xf numFmtId="165" fontId="3" fillId="0" borderId="7" xfId="0" applyNumberFormat="1" applyFont="1" applyBorder="1"/>
    <xf numFmtId="0" fontId="3" fillId="0" borderId="7" xfId="0" applyFont="1" applyBorder="1" applyAlignment="1">
      <alignment horizontal="left" indent="1"/>
    </xf>
    <xf numFmtId="0" fontId="0" fillId="0" borderId="7" xfId="0" applyBorder="1"/>
    <xf numFmtId="0" fontId="0" fillId="0" borderId="7" xfId="0" applyBorder="1" applyAlignment="1">
      <alignment horizontal="left" indent="2"/>
    </xf>
    <xf numFmtId="0" fontId="2" fillId="2" borderId="7" xfId="0" applyFont="1" applyFill="1" applyBorder="1" applyAlignment="1">
      <alignment vertical="center"/>
    </xf>
    <xf numFmtId="3" fontId="3" fillId="0" borderId="7" xfId="0" applyNumberFormat="1" applyFont="1" applyBorder="1"/>
    <xf numFmtId="3" fontId="0" fillId="0" borderId="7" xfId="0" applyNumberFormat="1" applyBorder="1"/>
    <xf numFmtId="3" fontId="0" fillId="0" borderId="7" xfId="1" applyNumberFormat="1" applyFont="1" applyBorder="1"/>
    <xf numFmtId="166" fontId="0" fillId="0" borderId="7" xfId="1" applyNumberFormat="1" applyFont="1" applyBorder="1"/>
    <xf numFmtId="0" fontId="0" fillId="0" borderId="0" xfId="0" applyAlignment="1">
      <alignment horizontal="center" wrapText="1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3" fontId="0" fillId="0" borderId="0" xfId="0" applyNumberFormat="1"/>
    <xf numFmtId="3" fontId="2" fillId="3" borderId="8" xfId="0" applyNumberFormat="1" applyFon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"/>
    </xf>
    <xf numFmtId="3" fontId="2" fillId="2" borderId="7" xfId="0" applyNumberFormat="1" applyFont="1" applyFill="1" applyBorder="1"/>
    <xf numFmtId="165" fontId="2" fillId="2" borderId="7" xfId="0" applyNumberFormat="1" applyFont="1" applyFill="1" applyBorder="1"/>
    <xf numFmtId="166" fontId="3" fillId="0" borderId="7" xfId="1" applyNumberFormat="1" applyFont="1" applyBorder="1"/>
    <xf numFmtId="3" fontId="3" fillId="0" borderId="7" xfId="0" applyNumberFormat="1" applyFont="1" applyFill="1" applyBorder="1"/>
    <xf numFmtId="0" fontId="4" fillId="0" borderId="2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2" fillId="2" borderId="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</xdr:row>
      <xdr:rowOff>276225</xdr:rowOff>
    </xdr:from>
    <xdr:to>
      <xdr:col>1</xdr:col>
      <xdr:colOff>2057400</xdr:colOff>
      <xdr:row>5</xdr:row>
      <xdr:rowOff>128150</xdr:rowOff>
    </xdr:to>
    <xdr:pic>
      <xdr:nvPicPr>
        <xdr:cNvPr id="5" name="Picture 2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657225"/>
          <a:ext cx="1876425" cy="61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90</xdr:row>
      <xdr:rowOff>0</xdr:rowOff>
    </xdr:from>
    <xdr:to>
      <xdr:col>1</xdr:col>
      <xdr:colOff>1875351</xdr:colOff>
      <xdr:row>90</xdr:row>
      <xdr:rowOff>3534</xdr:rowOff>
    </xdr:to>
    <xdr:cxnSp macro="">
      <xdr:nvCxnSpPr>
        <xdr:cNvPr id="4" name="Conector recto 3"/>
        <xdr:cNvCxnSpPr/>
      </xdr:nvCxnSpPr>
      <xdr:spPr>
        <a:xfrm flipV="1">
          <a:off x="1524000" y="17068800"/>
          <a:ext cx="1875351" cy="3534"/>
        </a:xfrm>
        <a:prstGeom prst="lin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</xdr:col>
      <xdr:colOff>2962275</xdr:colOff>
      <xdr:row>95</xdr:row>
      <xdr:rowOff>180975</xdr:rowOff>
    </xdr:from>
    <xdr:to>
      <xdr:col>1</xdr:col>
      <xdr:colOff>4837626</xdr:colOff>
      <xdr:row>95</xdr:row>
      <xdr:rowOff>184509</xdr:rowOff>
    </xdr:to>
    <xdr:cxnSp macro="">
      <xdr:nvCxnSpPr>
        <xdr:cNvPr id="6" name="Conector recto 5"/>
        <xdr:cNvCxnSpPr/>
      </xdr:nvCxnSpPr>
      <xdr:spPr>
        <a:xfrm flipV="1">
          <a:off x="4486275" y="18611850"/>
          <a:ext cx="1875351" cy="3534"/>
        </a:xfrm>
        <a:prstGeom prst="lin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</xdr:col>
      <xdr:colOff>7115175</xdr:colOff>
      <xdr:row>90</xdr:row>
      <xdr:rowOff>9525</xdr:rowOff>
    </xdr:from>
    <xdr:to>
      <xdr:col>3</xdr:col>
      <xdr:colOff>675201</xdr:colOff>
      <xdr:row>90</xdr:row>
      <xdr:rowOff>13059</xdr:rowOff>
    </xdr:to>
    <xdr:cxnSp macro="">
      <xdr:nvCxnSpPr>
        <xdr:cNvPr id="7" name="Conector recto 6"/>
        <xdr:cNvCxnSpPr/>
      </xdr:nvCxnSpPr>
      <xdr:spPr>
        <a:xfrm flipV="1">
          <a:off x="8639175" y="17078325"/>
          <a:ext cx="1875351" cy="3534"/>
        </a:xfrm>
        <a:prstGeom prst="lin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99"/>
  <sheetViews>
    <sheetView showGridLines="0" tabSelected="1" topLeftCell="B1" zoomScaleNormal="100" workbookViewId="0">
      <selection activeCell="K15" sqref="K15"/>
    </sheetView>
  </sheetViews>
  <sheetFormatPr baseColWidth="10" defaultColWidth="11.42578125" defaultRowHeight="15" x14ac:dyDescent="0.25"/>
  <cols>
    <col min="2" max="2" width="93.7109375" bestFit="1" customWidth="1"/>
    <col min="3" max="3" width="17.5703125" style="15" customWidth="1"/>
    <col min="4" max="4" width="16.7109375" style="15" customWidth="1"/>
    <col min="5" max="12" width="14.140625" style="15" bestFit="1" customWidth="1"/>
    <col min="13" max="13" width="13.140625" bestFit="1" customWidth="1"/>
    <col min="17" max="17" width="14.140625" bestFit="1" customWidth="1"/>
  </cols>
  <sheetData>
    <row r="3" spans="2:18" ht="28.5" customHeight="1" x14ac:dyDescent="0.25">
      <c r="B3" s="22" t="s">
        <v>100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2:18" ht="15.75" x14ac:dyDescent="0.25">
      <c r="B4" s="28">
        <v>2021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2:18" ht="15.75" customHeight="1" x14ac:dyDescent="0.25">
      <c r="B5" s="24" t="s">
        <v>91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2:18" ht="15.75" customHeight="1" x14ac:dyDescent="0.25">
      <c r="B6" s="25" t="s">
        <v>76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8" spans="2:18" ht="25.5" customHeight="1" x14ac:dyDescent="0.25">
      <c r="B8" s="26" t="s">
        <v>66</v>
      </c>
      <c r="C8" s="33" t="s">
        <v>93</v>
      </c>
      <c r="D8" s="33" t="s">
        <v>92</v>
      </c>
      <c r="E8" s="30" t="s">
        <v>90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2"/>
    </row>
    <row r="9" spans="2:18" x14ac:dyDescent="0.25">
      <c r="B9" s="27"/>
      <c r="C9" s="34"/>
      <c r="D9" s="34"/>
      <c r="E9" s="16" t="s">
        <v>78</v>
      </c>
      <c r="F9" s="16" t="s">
        <v>79</v>
      </c>
      <c r="G9" s="16" t="s">
        <v>80</v>
      </c>
      <c r="H9" s="16" t="s">
        <v>81</v>
      </c>
      <c r="I9" s="17" t="s">
        <v>82</v>
      </c>
      <c r="J9" s="16" t="s">
        <v>83</v>
      </c>
      <c r="K9" s="17" t="s">
        <v>84</v>
      </c>
      <c r="L9" s="16" t="s">
        <v>85</v>
      </c>
      <c r="M9" s="13" t="s">
        <v>86</v>
      </c>
      <c r="N9" s="13" t="s">
        <v>87</v>
      </c>
      <c r="O9" s="13" t="s">
        <v>88</v>
      </c>
      <c r="P9" s="14" t="s">
        <v>89</v>
      </c>
      <c r="Q9" s="13" t="s">
        <v>77</v>
      </c>
    </row>
    <row r="10" spans="2:18" x14ac:dyDescent="0.25">
      <c r="B10" s="2" t="s">
        <v>0</v>
      </c>
      <c r="C10" s="8">
        <f>+C84</f>
        <v>670765998.50890374</v>
      </c>
      <c r="D10" s="8">
        <f>+D84</f>
        <v>744708324.65486407</v>
      </c>
      <c r="E10" s="8">
        <f t="shared" ref="E10:P10" si="0">+E84</f>
        <v>44350452.559999995</v>
      </c>
      <c r="F10" s="8">
        <f t="shared" si="0"/>
        <v>47372335.170000009</v>
      </c>
      <c r="G10" s="8">
        <f t="shared" si="0"/>
        <v>52738225</v>
      </c>
      <c r="H10" s="8">
        <f t="shared" si="0"/>
        <v>58864912.25</v>
      </c>
      <c r="I10" s="8">
        <f t="shared" si="0"/>
        <v>87699357.360000014</v>
      </c>
      <c r="J10" s="8">
        <f t="shared" si="0"/>
        <v>50723486.930000007</v>
      </c>
      <c r="K10" s="8">
        <f t="shared" si="0"/>
        <v>57786763.890000001</v>
      </c>
      <c r="L10" s="8">
        <f t="shared" si="0"/>
        <v>0</v>
      </c>
      <c r="M10" s="8">
        <f t="shared" si="0"/>
        <v>0</v>
      </c>
      <c r="N10" s="3">
        <f t="shared" si="0"/>
        <v>0</v>
      </c>
      <c r="O10" s="3">
        <f t="shared" si="0"/>
        <v>0</v>
      </c>
      <c r="P10" s="3">
        <f t="shared" si="0"/>
        <v>0</v>
      </c>
      <c r="Q10" s="8">
        <f>SUM(E10:P10)</f>
        <v>399535533.16000003</v>
      </c>
    </row>
    <row r="11" spans="2:18" x14ac:dyDescent="0.25">
      <c r="B11" s="4" t="s">
        <v>1</v>
      </c>
      <c r="C11" s="8">
        <f>SUM(C12:C16)</f>
        <v>477467190.44880944</v>
      </c>
      <c r="D11" s="8">
        <f>SUM(D12:D16)</f>
        <v>535741666.89486402</v>
      </c>
      <c r="E11" s="8">
        <f t="shared" ref="E11:P11" si="1">SUM(E12:E16)</f>
        <v>39161207.579999998</v>
      </c>
      <c r="F11" s="8">
        <f t="shared" si="1"/>
        <v>39631308.780000009</v>
      </c>
      <c r="G11" s="8">
        <f t="shared" si="1"/>
        <v>41922797.119999997</v>
      </c>
      <c r="H11" s="8">
        <f t="shared" si="1"/>
        <v>52106283.210000001</v>
      </c>
      <c r="I11" s="8">
        <f t="shared" si="1"/>
        <v>73898320.350000009</v>
      </c>
      <c r="J11" s="8">
        <f t="shared" si="1"/>
        <v>39187105.300000004</v>
      </c>
      <c r="K11" s="8">
        <f t="shared" si="1"/>
        <v>41297141.339999996</v>
      </c>
      <c r="L11" s="8">
        <f t="shared" si="1"/>
        <v>0</v>
      </c>
      <c r="M11" s="8">
        <f t="shared" si="1"/>
        <v>0</v>
      </c>
      <c r="N11" s="3">
        <f t="shared" si="1"/>
        <v>0</v>
      </c>
      <c r="O11" s="3">
        <f t="shared" si="1"/>
        <v>0</v>
      </c>
      <c r="P11" s="3">
        <f t="shared" si="1"/>
        <v>0</v>
      </c>
      <c r="Q11" s="8">
        <f>SUM(E11:P11)</f>
        <v>327204163.68000001</v>
      </c>
    </row>
    <row r="12" spans="2:18" x14ac:dyDescent="0.25">
      <c r="B12" s="6" t="s">
        <v>2</v>
      </c>
      <c r="C12" s="9">
        <v>315296155.94880944</v>
      </c>
      <c r="D12" s="9">
        <v>382296155.9488095</v>
      </c>
      <c r="E12" s="10">
        <v>18644815.940000001</v>
      </c>
      <c r="F12" s="10">
        <v>18668986.140000001</v>
      </c>
      <c r="G12" s="10">
        <v>18771031.82</v>
      </c>
      <c r="H12" s="10">
        <v>18212801.329999998</v>
      </c>
      <c r="I12" s="10">
        <v>20474215.210000001</v>
      </c>
      <c r="J12" s="10">
        <v>20406004.109999999</v>
      </c>
      <c r="K12" s="10">
        <v>20776082.989999998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9">
        <f>SUM(E12:M12)</f>
        <v>135953937.53999999</v>
      </c>
    </row>
    <row r="13" spans="2:18" x14ac:dyDescent="0.25">
      <c r="B13" s="6" t="s">
        <v>3</v>
      </c>
      <c r="C13" s="9">
        <v>50427756.5</v>
      </c>
      <c r="D13" s="9">
        <v>50427756.500000007</v>
      </c>
      <c r="E13" s="10">
        <v>4034508.21</v>
      </c>
      <c r="F13" s="10">
        <v>4092462.42</v>
      </c>
      <c r="G13" s="10">
        <v>4228902.3099999996</v>
      </c>
      <c r="H13" s="10">
        <v>4068018.98</v>
      </c>
      <c r="I13" s="10">
        <v>4243519.28</v>
      </c>
      <c r="J13" s="10">
        <v>4373179.8899999997</v>
      </c>
      <c r="K13" s="10">
        <v>5161681.24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9">
        <f t="shared" ref="Q13:Q55" si="2">SUM(E13:M13)</f>
        <v>30202272.329999998</v>
      </c>
    </row>
    <row r="14" spans="2:18" x14ac:dyDescent="0.25">
      <c r="B14" s="6" t="s">
        <v>4</v>
      </c>
      <c r="C14" s="9">
        <v>2050000</v>
      </c>
      <c r="D14" s="9">
        <v>2049999.9999999995</v>
      </c>
      <c r="E14" s="10">
        <v>6000</v>
      </c>
      <c r="F14" s="10">
        <v>48000</v>
      </c>
      <c r="G14" s="10">
        <v>21000</v>
      </c>
      <c r="H14" s="10">
        <v>81000</v>
      </c>
      <c r="I14" s="10">
        <v>42000</v>
      </c>
      <c r="J14" s="10">
        <v>15000</v>
      </c>
      <c r="K14" s="10">
        <v>36000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9">
        <f t="shared" si="2"/>
        <v>249000</v>
      </c>
      <c r="R14" s="1"/>
    </row>
    <row r="15" spans="2:18" x14ac:dyDescent="0.25">
      <c r="B15" s="6" t="s">
        <v>5</v>
      </c>
      <c r="C15" s="9">
        <v>76274664</v>
      </c>
      <c r="D15" s="9">
        <v>67335766.430000007</v>
      </c>
      <c r="E15" s="10">
        <v>13917089.49</v>
      </c>
      <c r="F15" s="10">
        <v>14254730.98</v>
      </c>
      <c r="G15" s="10">
        <v>16329346.199999999</v>
      </c>
      <c r="H15" s="10">
        <v>27130971.640000001</v>
      </c>
      <c r="I15" s="10">
        <v>46459371.560000002</v>
      </c>
      <c r="J15" s="10">
        <v>11600642.449999999</v>
      </c>
      <c r="K15" s="10">
        <v>12473856.779999999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9">
        <f t="shared" si="2"/>
        <v>142166009.09999999</v>
      </c>
    </row>
    <row r="16" spans="2:18" x14ac:dyDescent="0.25">
      <c r="B16" s="6" t="s">
        <v>6</v>
      </c>
      <c r="C16" s="9">
        <v>33418614</v>
      </c>
      <c r="D16" s="9">
        <v>33631988.016054504</v>
      </c>
      <c r="E16" s="10">
        <v>2558793.94</v>
      </c>
      <c r="F16" s="10">
        <v>2567129.2400000002</v>
      </c>
      <c r="G16" s="10">
        <v>2572516.79</v>
      </c>
      <c r="H16" s="10">
        <v>2613491.2599999998</v>
      </c>
      <c r="I16" s="10">
        <v>2679214.2999999998</v>
      </c>
      <c r="J16" s="10">
        <v>2792278.85</v>
      </c>
      <c r="K16" s="10">
        <v>2849520.33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9">
        <f t="shared" si="2"/>
        <v>18632944.710000001</v>
      </c>
    </row>
    <row r="17" spans="2:17" x14ac:dyDescent="0.25">
      <c r="B17" s="4" t="s">
        <v>7</v>
      </c>
      <c r="C17" s="8">
        <f>SUM(C18:C26)</f>
        <v>83801044.652666673</v>
      </c>
      <c r="D17" s="8">
        <f>SUM(D18:D26)</f>
        <v>106948372.56999999</v>
      </c>
      <c r="E17" s="21">
        <f t="shared" ref="E17:P17" si="3">SUM(E18:E26)</f>
        <v>4177763.32</v>
      </c>
      <c r="F17" s="8">
        <f t="shared" si="3"/>
        <v>4710447.67</v>
      </c>
      <c r="G17" s="8">
        <f t="shared" si="3"/>
        <v>6150979.2000000002</v>
      </c>
      <c r="H17" s="8">
        <f t="shared" si="3"/>
        <v>4659273.1099999994</v>
      </c>
      <c r="I17" s="8">
        <f t="shared" si="3"/>
        <v>8805662.3300000001</v>
      </c>
      <c r="J17" s="8">
        <f t="shared" si="3"/>
        <v>8298933.9699999997</v>
      </c>
      <c r="K17" s="8">
        <f t="shared" si="3"/>
        <v>12374824.630000003</v>
      </c>
      <c r="L17" s="8">
        <f t="shared" si="3"/>
        <v>0</v>
      </c>
      <c r="M17" s="8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0</v>
      </c>
      <c r="Q17" s="8">
        <f>SUM(E17:P17)</f>
        <v>49177884.230000004</v>
      </c>
    </row>
    <row r="18" spans="2:17" x14ac:dyDescent="0.25">
      <c r="B18" s="6" t="s">
        <v>8</v>
      </c>
      <c r="C18" s="9">
        <v>15096000</v>
      </c>
      <c r="D18" s="9">
        <v>19304830.529999997</v>
      </c>
      <c r="E18" s="9">
        <v>1241107.24</v>
      </c>
      <c r="F18" s="9">
        <v>1592668.95</v>
      </c>
      <c r="G18" s="9">
        <v>1330464.9500000002</v>
      </c>
      <c r="H18" s="9">
        <v>1725964.73</v>
      </c>
      <c r="I18" s="9">
        <v>1875900.6600000001</v>
      </c>
      <c r="J18" s="9">
        <v>1602800.92</v>
      </c>
      <c r="K18" s="9">
        <v>1894695.42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9">
        <f t="shared" si="2"/>
        <v>11263602.869999999</v>
      </c>
    </row>
    <row r="19" spans="2:17" x14ac:dyDescent="0.25">
      <c r="B19" s="6" t="s">
        <v>9</v>
      </c>
      <c r="C19" s="9">
        <v>3180000</v>
      </c>
      <c r="D19" s="9">
        <v>15180000</v>
      </c>
      <c r="E19" s="9">
        <v>47082</v>
      </c>
      <c r="F19" s="9">
        <v>236959.32</v>
      </c>
      <c r="G19" s="9">
        <v>274183.28999999998</v>
      </c>
      <c r="H19" s="9"/>
      <c r="I19" s="9">
        <v>1985497.04</v>
      </c>
      <c r="J19" s="9">
        <v>2278765.88</v>
      </c>
      <c r="K19" s="9">
        <v>5926577.1399999997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9">
        <f t="shared" si="2"/>
        <v>10749064.669999998</v>
      </c>
    </row>
    <row r="20" spans="2:17" x14ac:dyDescent="0.25">
      <c r="B20" s="6" t="s">
        <v>10</v>
      </c>
      <c r="C20" s="9">
        <v>4560000</v>
      </c>
      <c r="D20" s="9">
        <v>4560000</v>
      </c>
      <c r="E20" s="9">
        <v>4600</v>
      </c>
      <c r="F20" s="9">
        <v>19600</v>
      </c>
      <c r="G20" s="9">
        <v>19200</v>
      </c>
      <c r="H20" s="9">
        <v>22800</v>
      </c>
      <c r="I20" s="9">
        <v>19100</v>
      </c>
      <c r="J20" s="9">
        <v>52000</v>
      </c>
      <c r="K20" s="9">
        <v>117020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9">
        <f t="shared" si="2"/>
        <v>254320</v>
      </c>
    </row>
    <row r="21" spans="2:17" x14ac:dyDescent="0.25">
      <c r="B21" s="6" t="s">
        <v>11</v>
      </c>
      <c r="C21" s="9">
        <v>1575000</v>
      </c>
      <c r="D21" s="9">
        <v>1574999.9999999995</v>
      </c>
      <c r="E21" s="9">
        <v>600</v>
      </c>
      <c r="F21" s="9">
        <v>1070</v>
      </c>
      <c r="G21" s="9">
        <v>3850</v>
      </c>
      <c r="H21" s="9">
        <v>2684.81</v>
      </c>
      <c r="I21" s="9">
        <v>1875</v>
      </c>
      <c r="J21" s="9">
        <v>650</v>
      </c>
      <c r="K21" s="9">
        <v>11000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9">
        <f t="shared" si="2"/>
        <v>21729.809999999998</v>
      </c>
    </row>
    <row r="22" spans="2:17" x14ac:dyDescent="0.25">
      <c r="B22" s="6" t="s">
        <v>12</v>
      </c>
      <c r="C22" s="9">
        <v>5561377.9860000014</v>
      </c>
      <c r="D22" s="9">
        <v>7540087.8899999997</v>
      </c>
      <c r="E22" s="9">
        <v>586061.43999999994</v>
      </c>
      <c r="F22" s="9">
        <v>692308.64</v>
      </c>
      <c r="G22" s="9">
        <v>617596</v>
      </c>
      <c r="H22" s="9">
        <v>597785.11</v>
      </c>
      <c r="I22" s="9">
        <v>609391.59</v>
      </c>
      <c r="J22" s="9">
        <v>597785.11</v>
      </c>
      <c r="K22" s="9">
        <v>632185.11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9">
        <f t="shared" si="2"/>
        <v>4333113</v>
      </c>
    </row>
    <row r="23" spans="2:17" x14ac:dyDescent="0.25">
      <c r="B23" s="6" t="s">
        <v>13</v>
      </c>
      <c r="C23" s="9">
        <v>12100000</v>
      </c>
      <c r="D23" s="9">
        <v>12176857.600000001</v>
      </c>
      <c r="E23" s="9">
        <v>804327.28</v>
      </c>
      <c r="F23" s="9">
        <v>889196.81</v>
      </c>
      <c r="G23" s="9">
        <v>955913.51</v>
      </c>
      <c r="H23" s="9">
        <v>1116026</v>
      </c>
      <c r="I23" s="9">
        <v>917770.33</v>
      </c>
      <c r="J23" s="9">
        <v>897616.18</v>
      </c>
      <c r="K23" s="9">
        <v>977735.54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9">
        <f t="shared" si="2"/>
        <v>6558585.6499999994</v>
      </c>
    </row>
    <row r="24" spans="2:17" x14ac:dyDescent="0.25">
      <c r="B24" s="6" t="s">
        <v>14</v>
      </c>
      <c r="C24" s="9">
        <v>41728666.666666672</v>
      </c>
      <c r="D24" s="9">
        <v>46611596.549999997</v>
      </c>
      <c r="E24" s="9">
        <v>744897.01</v>
      </c>
      <c r="F24" s="9">
        <v>225042.87</v>
      </c>
      <c r="G24" s="9">
        <v>435436.74</v>
      </c>
      <c r="H24" s="9">
        <v>284707.03000000003</v>
      </c>
      <c r="I24" s="9">
        <v>2015964.32</v>
      </c>
      <c r="J24" s="9">
        <v>798580.8</v>
      </c>
      <c r="K24" s="9">
        <v>109081.22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9">
        <f t="shared" si="2"/>
        <v>4613709.99</v>
      </c>
    </row>
    <row r="25" spans="2:17" x14ac:dyDescent="0.25">
      <c r="B25" s="6" t="s">
        <v>15</v>
      </c>
      <c r="C25" s="11">
        <v>0</v>
      </c>
      <c r="D25" s="11">
        <v>0</v>
      </c>
      <c r="E25" s="9">
        <v>749088.35</v>
      </c>
      <c r="F25" s="9">
        <v>1053601.08</v>
      </c>
      <c r="G25" s="9">
        <v>2514334.71</v>
      </c>
      <c r="H25" s="9">
        <v>909305.43</v>
      </c>
      <c r="I25" s="9">
        <v>1380163.39</v>
      </c>
      <c r="J25" s="9">
        <v>2070735.08</v>
      </c>
      <c r="K25" s="9">
        <v>2706530.2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9">
        <f t="shared" si="2"/>
        <v>11383758.239999998</v>
      </c>
    </row>
    <row r="26" spans="2:17" x14ac:dyDescent="0.25">
      <c r="B26" s="6" t="s">
        <v>16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</row>
    <row r="27" spans="2:17" x14ac:dyDescent="0.25">
      <c r="B27" s="4" t="s">
        <v>17</v>
      </c>
      <c r="C27" s="8">
        <f>SUM(C28:C36)</f>
        <v>31990000</v>
      </c>
      <c r="D27" s="8">
        <f>SUM(D28:D36)</f>
        <v>32138396.07</v>
      </c>
      <c r="E27" s="21">
        <f t="shared" ref="E27:P27" si="4">SUM(E28:E36)</f>
        <v>1003981.66</v>
      </c>
      <c r="F27" s="8">
        <f t="shared" si="4"/>
        <v>1806056.4700000002</v>
      </c>
      <c r="G27" s="8">
        <f t="shared" si="4"/>
        <v>1851404.3200000003</v>
      </c>
      <c r="H27" s="8">
        <f t="shared" si="4"/>
        <v>1450699.41</v>
      </c>
      <c r="I27" s="8">
        <f t="shared" si="4"/>
        <v>3159778.5</v>
      </c>
      <c r="J27" s="8">
        <f t="shared" si="4"/>
        <v>2579604.04</v>
      </c>
      <c r="K27" s="8">
        <f t="shared" si="4"/>
        <v>2390983.52</v>
      </c>
      <c r="L27" s="8">
        <f t="shared" si="4"/>
        <v>0</v>
      </c>
      <c r="M27" s="8">
        <f t="shared" si="4"/>
        <v>0</v>
      </c>
      <c r="N27" s="3">
        <f t="shared" si="4"/>
        <v>0</v>
      </c>
      <c r="O27" s="3">
        <f t="shared" si="4"/>
        <v>0</v>
      </c>
      <c r="P27" s="3">
        <f t="shared" si="4"/>
        <v>0</v>
      </c>
      <c r="Q27" s="8">
        <f>SUM(E27:P27)</f>
        <v>14242507.920000002</v>
      </c>
    </row>
    <row r="28" spans="2:17" x14ac:dyDescent="0.25">
      <c r="B28" s="6" t="s">
        <v>18</v>
      </c>
      <c r="C28" s="9">
        <v>4896000</v>
      </c>
      <c r="D28" s="9">
        <v>4896000</v>
      </c>
      <c r="E28" s="9">
        <v>53677.64</v>
      </c>
      <c r="F28" s="9">
        <v>113032.81</v>
      </c>
      <c r="G28" s="9">
        <v>294837.13</v>
      </c>
      <c r="H28" s="9">
        <v>78568.84</v>
      </c>
      <c r="I28" s="9">
        <v>680941.7</v>
      </c>
      <c r="J28" s="9">
        <v>274021.86</v>
      </c>
      <c r="K28" s="9">
        <v>395548.79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9">
        <f t="shared" si="2"/>
        <v>1890628.77</v>
      </c>
    </row>
    <row r="29" spans="2:17" x14ac:dyDescent="0.25">
      <c r="B29" s="6" t="s">
        <v>19</v>
      </c>
      <c r="C29" s="9">
        <v>3450000</v>
      </c>
      <c r="D29" s="9">
        <v>2542727.4</v>
      </c>
      <c r="E29" s="9">
        <v>5227.3999999999996</v>
      </c>
      <c r="F29" s="11">
        <v>0</v>
      </c>
      <c r="G29" s="11">
        <v>0</v>
      </c>
      <c r="H29" s="11">
        <v>0</v>
      </c>
      <c r="I29" s="11"/>
      <c r="J29" s="11"/>
      <c r="K29" s="11"/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9">
        <f t="shared" si="2"/>
        <v>5227.3999999999996</v>
      </c>
    </row>
    <row r="30" spans="2:17" x14ac:dyDescent="0.25">
      <c r="B30" s="6" t="s">
        <v>20</v>
      </c>
      <c r="C30" s="9">
        <v>2060000.0000000002</v>
      </c>
      <c r="D30" s="9">
        <v>2060000.0000000005</v>
      </c>
      <c r="E30" s="9">
        <v>2780</v>
      </c>
      <c r="F30" s="9">
        <v>38589.5</v>
      </c>
      <c r="G30" s="9">
        <v>62525</v>
      </c>
      <c r="H30" s="9">
        <v>201776.1</v>
      </c>
      <c r="I30" s="9">
        <v>139189.69</v>
      </c>
      <c r="J30" s="9">
        <v>129800.01</v>
      </c>
      <c r="K30" s="9">
        <v>13929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9">
        <f t="shared" si="2"/>
        <v>588589.29999999993</v>
      </c>
    </row>
    <row r="31" spans="2:17" x14ac:dyDescent="0.25">
      <c r="B31" s="6" t="s">
        <v>21</v>
      </c>
      <c r="C31" s="9">
        <v>90000</v>
      </c>
      <c r="D31" s="9">
        <v>93334.88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</row>
    <row r="32" spans="2:17" x14ac:dyDescent="0.25">
      <c r="B32" s="6" t="s">
        <v>22</v>
      </c>
      <c r="C32" s="9">
        <v>424000</v>
      </c>
      <c r="D32" s="9">
        <v>273582.98</v>
      </c>
      <c r="E32" s="11">
        <v>0</v>
      </c>
      <c r="F32" s="9">
        <v>61582.98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9">
        <f t="shared" si="2"/>
        <v>61582.98</v>
      </c>
    </row>
    <row r="33" spans="2:17" x14ac:dyDescent="0.25">
      <c r="B33" s="6" t="s">
        <v>23</v>
      </c>
      <c r="C33" s="9">
        <v>24000</v>
      </c>
      <c r="D33" s="9">
        <v>12000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</row>
    <row r="34" spans="2:17" x14ac:dyDescent="0.25">
      <c r="B34" s="6" t="s">
        <v>24</v>
      </c>
      <c r="C34" s="9">
        <v>12896000</v>
      </c>
      <c r="D34" s="9">
        <v>12460750.810000001</v>
      </c>
      <c r="E34" s="9">
        <v>859167.16</v>
      </c>
      <c r="F34" s="9">
        <v>874636.28</v>
      </c>
      <c r="G34" s="9">
        <v>1040775.3</v>
      </c>
      <c r="H34" s="9">
        <v>1043891.3</v>
      </c>
      <c r="I34" s="9">
        <v>1059615.6499999999</v>
      </c>
      <c r="J34" s="9">
        <v>1183000.3999999999</v>
      </c>
      <c r="K34" s="9">
        <v>1301400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9">
        <f t="shared" si="2"/>
        <v>7362486.0899999999</v>
      </c>
    </row>
    <row r="35" spans="2:17" x14ac:dyDescent="0.25">
      <c r="B35" s="6" t="s">
        <v>25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</row>
    <row r="36" spans="2:17" x14ac:dyDescent="0.25">
      <c r="B36" s="6" t="s">
        <v>26</v>
      </c>
      <c r="C36" s="9">
        <v>8150000</v>
      </c>
      <c r="D36" s="9">
        <v>9800000.0000000019</v>
      </c>
      <c r="E36" s="9">
        <v>83129.460000000006</v>
      </c>
      <c r="F36" s="9">
        <v>718214.9</v>
      </c>
      <c r="G36" s="9">
        <v>453266.89</v>
      </c>
      <c r="H36" s="9">
        <v>126463.17</v>
      </c>
      <c r="I36" s="9">
        <v>1280031.46</v>
      </c>
      <c r="J36" s="9">
        <v>992781.77</v>
      </c>
      <c r="K36" s="9">
        <v>680105.73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9">
        <f t="shared" si="2"/>
        <v>4333993.38</v>
      </c>
    </row>
    <row r="37" spans="2:17" x14ac:dyDescent="0.25">
      <c r="B37" s="4" t="s">
        <v>27</v>
      </c>
      <c r="C37" s="8">
        <f>SUM(C38:C45)</f>
        <v>8880000</v>
      </c>
      <c r="D37" s="8">
        <f>SUM(D38:D45)</f>
        <v>5879889.5999999996</v>
      </c>
      <c r="E37" s="8">
        <f t="shared" ref="E37:P37" si="5">SUM(E38:E45)</f>
        <v>7500</v>
      </c>
      <c r="F37" s="8">
        <f t="shared" si="5"/>
        <v>700142.6</v>
      </c>
      <c r="G37" s="8">
        <f t="shared" si="5"/>
        <v>414500</v>
      </c>
      <c r="H37" s="8">
        <f t="shared" si="5"/>
        <v>240000</v>
      </c>
      <c r="I37" s="8">
        <f t="shared" si="5"/>
        <v>114350</v>
      </c>
      <c r="J37" s="8">
        <f t="shared" si="5"/>
        <v>260000</v>
      </c>
      <c r="K37" s="8">
        <f t="shared" si="5"/>
        <v>943605</v>
      </c>
      <c r="L37" s="8">
        <f t="shared" si="5"/>
        <v>0</v>
      </c>
      <c r="M37" s="3">
        <f t="shared" si="5"/>
        <v>0</v>
      </c>
      <c r="N37" s="3">
        <f t="shared" si="5"/>
        <v>0</v>
      </c>
      <c r="O37" s="3">
        <f t="shared" si="5"/>
        <v>0</v>
      </c>
      <c r="P37" s="3">
        <f t="shared" si="5"/>
        <v>0</v>
      </c>
      <c r="Q37" s="8">
        <f>SUM(E37:P37)</f>
        <v>2680097.6</v>
      </c>
    </row>
    <row r="38" spans="2:17" x14ac:dyDescent="0.25">
      <c r="B38" s="6" t="s">
        <v>28</v>
      </c>
      <c r="C38" s="9">
        <v>7380000</v>
      </c>
      <c r="D38" s="9">
        <v>4538850</v>
      </c>
      <c r="E38" s="9">
        <v>7500</v>
      </c>
      <c r="F38" s="9">
        <v>700142.6</v>
      </c>
      <c r="G38" s="9">
        <v>414500</v>
      </c>
      <c r="H38" s="9">
        <v>40000</v>
      </c>
      <c r="I38" s="9">
        <v>114350</v>
      </c>
      <c r="J38" s="9">
        <v>260000</v>
      </c>
      <c r="K38" s="9">
        <v>943605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9">
        <f t="shared" si="2"/>
        <v>2480097.6</v>
      </c>
    </row>
    <row r="39" spans="2:17" x14ac:dyDescent="0.25">
      <c r="B39" s="6" t="s">
        <v>29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</row>
    <row r="40" spans="2:17" x14ac:dyDescent="0.25">
      <c r="B40" s="6" t="s">
        <v>30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</row>
    <row r="41" spans="2:17" x14ac:dyDescent="0.25">
      <c r="B41" s="6" t="s">
        <v>31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9">
        <v>200000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9">
        <f t="shared" si="2"/>
        <v>200000</v>
      </c>
    </row>
    <row r="42" spans="2:17" x14ac:dyDescent="0.25">
      <c r="B42" s="6" t="s">
        <v>32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</row>
    <row r="43" spans="2:17" x14ac:dyDescent="0.25">
      <c r="B43" s="6" t="s">
        <v>33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</row>
    <row r="44" spans="2:17" x14ac:dyDescent="0.25">
      <c r="B44" s="6" t="s">
        <v>34</v>
      </c>
      <c r="C44" s="9">
        <v>1500000</v>
      </c>
      <c r="D44" s="9">
        <v>1341039.6000000001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</row>
    <row r="45" spans="2:17" x14ac:dyDescent="0.25">
      <c r="B45" s="6" t="s">
        <v>35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</row>
    <row r="46" spans="2:17" x14ac:dyDescent="0.25">
      <c r="B46" s="4" t="s">
        <v>36</v>
      </c>
      <c r="C46" s="20">
        <v>0</v>
      </c>
      <c r="D46" s="20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</row>
    <row r="47" spans="2:17" x14ac:dyDescent="0.25">
      <c r="B47" s="6" t="s">
        <v>37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</row>
    <row r="48" spans="2:17" x14ac:dyDescent="0.25">
      <c r="B48" s="6" t="s">
        <v>38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</row>
    <row r="49" spans="2:17" x14ac:dyDescent="0.25">
      <c r="B49" s="6" t="s">
        <v>39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</row>
    <row r="50" spans="2:17" x14ac:dyDescent="0.25">
      <c r="B50" s="6" t="s">
        <v>40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</row>
    <row r="51" spans="2:17" x14ac:dyDescent="0.25">
      <c r="B51" s="6" t="s">
        <v>41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</row>
    <row r="52" spans="2:17" x14ac:dyDescent="0.25">
      <c r="B52" s="6" t="s">
        <v>42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</row>
    <row r="53" spans="2:17" x14ac:dyDescent="0.25">
      <c r="B53" s="4" t="s">
        <v>43</v>
      </c>
      <c r="C53" s="8">
        <f>SUM(C54:C62)</f>
        <v>68627763.407427669</v>
      </c>
      <c r="D53" s="8">
        <f>SUM(D54:D62)</f>
        <v>63999999.519999996</v>
      </c>
      <c r="E53" s="20">
        <v>0</v>
      </c>
      <c r="F53" s="8">
        <f t="shared" ref="F53:P53" si="6">SUM(F54:F62)</f>
        <v>524379.65</v>
      </c>
      <c r="G53" s="8">
        <f t="shared" si="6"/>
        <v>2398544.36</v>
      </c>
      <c r="H53" s="8">
        <f t="shared" si="6"/>
        <v>408656.52</v>
      </c>
      <c r="I53" s="8">
        <f t="shared" si="6"/>
        <v>1721246.18</v>
      </c>
      <c r="J53" s="8">
        <f t="shared" si="6"/>
        <v>397843.62</v>
      </c>
      <c r="K53" s="8">
        <f t="shared" si="6"/>
        <v>780209.4</v>
      </c>
      <c r="L53" s="20">
        <v>0</v>
      </c>
      <c r="M53" s="3">
        <f t="shared" si="6"/>
        <v>0</v>
      </c>
      <c r="N53" s="3">
        <f t="shared" si="6"/>
        <v>0</v>
      </c>
      <c r="O53" s="3">
        <f t="shared" si="6"/>
        <v>0</v>
      </c>
      <c r="P53" s="3">
        <f t="shared" si="6"/>
        <v>0</v>
      </c>
      <c r="Q53" s="8">
        <f>SUM(E53:P53)</f>
        <v>6230879.7300000004</v>
      </c>
    </row>
    <row r="54" spans="2:17" x14ac:dyDescent="0.25">
      <c r="B54" s="6" t="s">
        <v>44</v>
      </c>
      <c r="C54" s="9">
        <v>42500000</v>
      </c>
      <c r="D54" s="9">
        <v>42499999.519999996</v>
      </c>
      <c r="E54" s="9"/>
      <c r="F54" s="11">
        <v>0</v>
      </c>
      <c r="G54" s="11">
        <v>0</v>
      </c>
      <c r="H54" s="9">
        <v>408656.52</v>
      </c>
      <c r="I54" s="9">
        <v>1670724.48</v>
      </c>
      <c r="J54" s="9">
        <v>397843.62</v>
      </c>
      <c r="K54" s="9">
        <v>76287</v>
      </c>
      <c r="L54" s="11">
        <v>0</v>
      </c>
      <c r="M54" s="5"/>
      <c r="N54" s="5"/>
      <c r="O54" s="5"/>
      <c r="P54" s="5"/>
      <c r="Q54" s="9">
        <f t="shared" si="2"/>
        <v>2553511.62</v>
      </c>
    </row>
    <row r="55" spans="2:17" x14ac:dyDescent="0.25">
      <c r="B55" s="6" t="s">
        <v>45</v>
      </c>
      <c r="C55" s="11">
        <v>0</v>
      </c>
      <c r="D55" s="11">
        <v>0</v>
      </c>
      <c r="E55" s="11">
        <v>0</v>
      </c>
      <c r="F55" s="9">
        <v>524379.65</v>
      </c>
      <c r="G55" s="9">
        <v>2398544.36</v>
      </c>
      <c r="H55" s="11">
        <v>0</v>
      </c>
      <c r="I55" s="9">
        <v>50521.7</v>
      </c>
      <c r="J55" s="11">
        <v>0</v>
      </c>
      <c r="K55" s="9">
        <v>703922.4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9">
        <f t="shared" si="2"/>
        <v>3677368.11</v>
      </c>
    </row>
    <row r="56" spans="2:17" x14ac:dyDescent="0.25">
      <c r="B56" s="6" t="s">
        <v>46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</row>
    <row r="57" spans="2:17" x14ac:dyDescent="0.25">
      <c r="B57" s="6" t="s">
        <v>47</v>
      </c>
      <c r="C57" s="9">
        <v>5000000</v>
      </c>
      <c r="D57" s="9">
        <v>5000000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</row>
    <row r="58" spans="2:17" x14ac:dyDescent="0.25">
      <c r="B58" s="6" t="s">
        <v>48</v>
      </c>
      <c r="C58" s="9">
        <v>1500000</v>
      </c>
      <c r="D58" s="9">
        <v>1500000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</row>
    <row r="59" spans="2:17" x14ac:dyDescent="0.25">
      <c r="B59" s="6" t="s">
        <v>49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</row>
    <row r="60" spans="2:17" x14ac:dyDescent="0.25">
      <c r="B60" s="6" t="s">
        <v>50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</row>
    <row r="61" spans="2:17" x14ac:dyDescent="0.25">
      <c r="B61" s="6" t="s">
        <v>51</v>
      </c>
      <c r="C61" s="9">
        <v>19627763.407427669</v>
      </c>
      <c r="D61" s="9">
        <v>15000000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</row>
    <row r="62" spans="2:17" x14ac:dyDescent="0.25">
      <c r="B62" s="6" t="s">
        <v>52</v>
      </c>
      <c r="C62" s="9"/>
      <c r="D62" s="9"/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</row>
    <row r="63" spans="2:17" x14ac:dyDescent="0.25">
      <c r="B63" s="4" t="s">
        <v>53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</row>
    <row r="64" spans="2:17" x14ac:dyDescent="0.25">
      <c r="B64" s="6" t="s">
        <v>54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</row>
    <row r="65" spans="2:17" x14ac:dyDescent="0.25">
      <c r="B65" s="6" t="s">
        <v>55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</row>
    <row r="66" spans="2:17" x14ac:dyDescent="0.25">
      <c r="B66" s="6" t="s">
        <v>56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</row>
    <row r="67" spans="2:17" x14ac:dyDescent="0.25">
      <c r="B67" s="6" t="s">
        <v>57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</row>
    <row r="68" spans="2:17" x14ac:dyDescent="0.25">
      <c r="B68" s="4" t="s">
        <v>58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</row>
    <row r="69" spans="2:17" x14ac:dyDescent="0.25">
      <c r="B69" s="6" t="s">
        <v>59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</row>
    <row r="70" spans="2:17" x14ac:dyDescent="0.25">
      <c r="B70" s="6" t="s">
        <v>60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</row>
    <row r="71" spans="2:17" x14ac:dyDescent="0.25">
      <c r="B71" s="4" t="s">
        <v>61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</row>
    <row r="72" spans="2:17" x14ac:dyDescent="0.25">
      <c r="B72" s="6" t="s">
        <v>62</v>
      </c>
      <c r="C72" s="20">
        <v>0</v>
      </c>
      <c r="D72" s="20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</row>
    <row r="73" spans="2:17" x14ac:dyDescent="0.25">
      <c r="B73" s="6" t="s">
        <v>63</v>
      </c>
      <c r="C73" s="20">
        <v>0</v>
      </c>
      <c r="D73" s="20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</row>
    <row r="74" spans="2:17" x14ac:dyDescent="0.25">
      <c r="B74" s="6" t="s">
        <v>64</v>
      </c>
      <c r="C74" s="20">
        <v>0</v>
      </c>
      <c r="D74" s="20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</row>
    <row r="75" spans="2:17" x14ac:dyDescent="0.25">
      <c r="B75" s="2" t="s">
        <v>67</v>
      </c>
      <c r="C75" s="20">
        <v>0</v>
      </c>
      <c r="D75" s="20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</row>
    <row r="76" spans="2:17" x14ac:dyDescent="0.25">
      <c r="B76" s="4" t="s">
        <v>68</v>
      </c>
      <c r="C76" s="20">
        <v>0</v>
      </c>
      <c r="D76" s="20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</row>
    <row r="77" spans="2:17" x14ac:dyDescent="0.25">
      <c r="B77" s="6" t="s">
        <v>69</v>
      </c>
      <c r="C77" s="20">
        <v>0</v>
      </c>
      <c r="D77" s="20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</row>
    <row r="78" spans="2:17" x14ac:dyDescent="0.25">
      <c r="B78" s="6" t="s">
        <v>70</v>
      </c>
      <c r="C78" s="20">
        <v>0</v>
      </c>
      <c r="D78" s="20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</row>
    <row r="79" spans="2:17" x14ac:dyDescent="0.25">
      <c r="B79" s="4" t="s">
        <v>71</v>
      </c>
      <c r="C79" s="20">
        <v>0</v>
      </c>
      <c r="D79" s="20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</row>
    <row r="80" spans="2:17" x14ac:dyDescent="0.25">
      <c r="B80" s="6" t="s">
        <v>72</v>
      </c>
      <c r="C80" s="20">
        <v>0</v>
      </c>
      <c r="D80" s="20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1">
        <v>0</v>
      </c>
    </row>
    <row r="81" spans="2:17" x14ac:dyDescent="0.25">
      <c r="B81" s="6" t="s">
        <v>73</v>
      </c>
      <c r="C81" s="20">
        <v>0</v>
      </c>
      <c r="D81" s="20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</row>
    <row r="82" spans="2:17" x14ac:dyDescent="0.25">
      <c r="B82" s="4" t="s">
        <v>74</v>
      </c>
      <c r="C82" s="20">
        <v>0</v>
      </c>
      <c r="D82" s="20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</row>
    <row r="83" spans="2:17" x14ac:dyDescent="0.25">
      <c r="B83" s="6" t="s">
        <v>75</v>
      </c>
      <c r="C83" s="20">
        <v>0</v>
      </c>
      <c r="D83" s="20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</row>
    <row r="84" spans="2:17" x14ac:dyDescent="0.25">
      <c r="B84" s="7" t="s">
        <v>65</v>
      </c>
      <c r="C84" s="18">
        <f>+C53+C46+C37+C27+C17+C11</f>
        <v>670765998.50890374</v>
      </c>
      <c r="D84" s="18">
        <f>+D53+D46+D37+D27+D17+D11</f>
        <v>744708324.65486407</v>
      </c>
      <c r="E84" s="18">
        <f t="shared" ref="E84:Q84" si="7">+E53+E46+E37+E27+E17+E11</f>
        <v>44350452.559999995</v>
      </c>
      <c r="F84" s="18">
        <f t="shared" si="7"/>
        <v>47372335.170000009</v>
      </c>
      <c r="G84" s="18">
        <f t="shared" si="7"/>
        <v>52738225</v>
      </c>
      <c r="H84" s="18">
        <f t="shared" si="7"/>
        <v>58864912.25</v>
      </c>
      <c r="I84" s="18">
        <f t="shared" si="7"/>
        <v>87699357.360000014</v>
      </c>
      <c r="J84" s="18">
        <f t="shared" si="7"/>
        <v>50723486.930000007</v>
      </c>
      <c r="K84" s="18">
        <f t="shared" si="7"/>
        <v>57786763.890000001</v>
      </c>
      <c r="L84" s="18">
        <f t="shared" si="7"/>
        <v>0</v>
      </c>
      <c r="M84" s="19">
        <f t="shared" si="7"/>
        <v>0</v>
      </c>
      <c r="N84" s="19">
        <f t="shared" si="7"/>
        <v>0</v>
      </c>
      <c r="O84" s="19">
        <f t="shared" si="7"/>
        <v>0</v>
      </c>
      <c r="P84" s="19">
        <f t="shared" si="7"/>
        <v>0</v>
      </c>
      <c r="Q84" s="19">
        <f t="shared" si="7"/>
        <v>399535533.16000003</v>
      </c>
    </row>
    <row r="89" spans="2:17" x14ac:dyDescent="0.25">
      <c r="C89"/>
      <c r="D89"/>
    </row>
    <row r="90" spans="2:17" x14ac:dyDescent="0.25">
      <c r="C90"/>
      <c r="D90"/>
    </row>
    <row r="91" spans="2:17" x14ac:dyDescent="0.25">
      <c r="B91" t="s">
        <v>94</v>
      </c>
      <c r="C91" t="s">
        <v>96</v>
      </c>
      <c r="D91"/>
    </row>
    <row r="92" spans="2:17" x14ac:dyDescent="0.25">
      <c r="B92" t="s">
        <v>95</v>
      </c>
      <c r="C92" t="s">
        <v>97</v>
      </c>
      <c r="D92"/>
    </row>
    <row r="93" spans="2:17" x14ac:dyDescent="0.25">
      <c r="C93"/>
      <c r="D93"/>
    </row>
    <row r="94" spans="2:17" x14ac:dyDescent="0.25">
      <c r="C94"/>
      <c r="D94"/>
    </row>
    <row r="95" spans="2:17" x14ac:dyDescent="0.25">
      <c r="C95"/>
      <c r="D95"/>
    </row>
    <row r="96" spans="2:17" x14ac:dyDescent="0.25">
      <c r="C96"/>
      <c r="D96"/>
    </row>
    <row r="97" spans="2:4" x14ac:dyDescent="0.25">
      <c r="B97" s="12" t="s">
        <v>99</v>
      </c>
      <c r="C97"/>
      <c r="D97"/>
    </row>
    <row r="98" spans="2:4" x14ac:dyDescent="0.25">
      <c r="B98" s="12" t="s">
        <v>98</v>
      </c>
      <c r="C98"/>
      <c r="D98"/>
    </row>
    <row r="99" spans="2:4" x14ac:dyDescent="0.25">
      <c r="B99" s="12"/>
      <c r="C99"/>
      <c r="D99"/>
    </row>
  </sheetData>
  <mergeCells count="8">
    <mergeCell ref="B6:Q6"/>
    <mergeCell ref="E8:Q8"/>
    <mergeCell ref="B3:Q3"/>
    <mergeCell ref="B8:B9"/>
    <mergeCell ref="C8:C9"/>
    <mergeCell ref="D8:D9"/>
    <mergeCell ref="B4:Q4"/>
    <mergeCell ref="B5:Q5"/>
  </mergeCells>
  <pageMargins left="0.31496062992125984" right="0.70866141732283472" top="0.74803149606299213" bottom="0.74803149606299213" header="0.31496062992125984" footer="0.31496062992125984"/>
  <pageSetup scale="42" orientation="landscape" r:id="rId1"/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Aprobado-Ejec </vt:lpstr>
      <vt:lpstr>'P2 Presupuesto Aprobado-Ejec '!Área_de_impresión</vt:lpstr>
      <vt:lpstr>'P2 Presupuesto Aprobado-Ejec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Victoria Cruz</cp:lastModifiedBy>
  <cp:lastPrinted>2021-10-08T13:09:22Z</cp:lastPrinted>
  <dcterms:created xsi:type="dcterms:W3CDTF">2021-07-29T18:58:50Z</dcterms:created>
  <dcterms:modified xsi:type="dcterms:W3CDTF">2021-10-08T17:23:37Z</dcterms:modified>
</cp:coreProperties>
</file>