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v.cruz\Desktop\"/>
    </mc:Choice>
  </mc:AlternateContent>
  <bookViews>
    <workbookView xWindow="0" yWindow="0" windowWidth="28800" windowHeight="11445"/>
  </bookViews>
  <sheets>
    <sheet name="Feb. (2)" sheetId="1" r:id="rId1"/>
  </sheets>
  <definedNames>
    <definedName name="_xlnm.Print_Area" localSheetId="0">'Feb. (2)'!$A$1:$O$111</definedName>
    <definedName name="_xlnm.Print_Titles" localSheetId="0">'Feb. (2)'!$1:$7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1" l="1"/>
  <c r="D9" i="1"/>
  <c r="E9" i="1"/>
  <c r="O9" i="1" s="1"/>
  <c r="F9" i="1"/>
  <c r="G9" i="1"/>
  <c r="H9" i="1"/>
  <c r="I9" i="1"/>
  <c r="J9" i="1"/>
  <c r="K9" i="1"/>
  <c r="L9" i="1"/>
  <c r="M9" i="1"/>
  <c r="N9" i="1"/>
  <c r="O10" i="1"/>
  <c r="O11" i="1"/>
  <c r="O12" i="1"/>
  <c r="O13" i="1"/>
  <c r="O14" i="1"/>
  <c r="C15" i="1"/>
  <c r="D15" i="1"/>
  <c r="O15" i="1" s="1"/>
  <c r="E15" i="1"/>
  <c r="F15" i="1"/>
  <c r="G15" i="1"/>
  <c r="H15" i="1"/>
  <c r="I15" i="1"/>
  <c r="J15" i="1"/>
  <c r="K15" i="1"/>
  <c r="L15" i="1"/>
  <c r="M15" i="1"/>
  <c r="N15" i="1"/>
  <c r="O16" i="1"/>
  <c r="O17" i="1"/>
  <c r="O18" i="1"/>
  <c r="O19" i="1"/>
  <c r="O20" i="1"/>
  <c r="O21" i="1"/>
  <c r="O22" i="1"/>
  <c r="O23" i="1"/>
  <c r="O24" i="1"/>
  <c r="C25" i="1"/>
  <c r="D25" i="1"/>
  <c r="F25" i="1"/>
  <c r="F75" i="1" s="1"/>
  <c r="G25" i="1"/>
  <c r="H25" i="1"/>
  <c r="I25" i="1"/>
  <c r="J25" i="1"/>
  <c r="J75" i="1" s="1"/>
  <c r="K25" i="1"/>
  <c r="L25" i="1"/>
  <c r="M25" i="1"/>
  <c r="N25" i="1"/>
  <c r="N75" i="1" s="1"/>
  <c r="E26" i="1"/>
  <c r="E25" i="1" s="1"/>
  <c r="O26" i="1"/>
  <c r="O27" i="1"/>
  <c r="E28" i="1"/>
  <c r="O28" i="1" s="1"/>
  <c r="O29" i="1"/>
  <c r="O30" i="1"/>
  <c r="O31" i="1"/>
  <c r="O32" i="1"/>
  <c r="O33" i="1"/>
  <c r="E34" i="1"/>
  <c r="O34" i="1" s="1"/>
  <c r="C35" i="1"/>
  <c r="D35" i="1"/>
  <c r="E35" i="1"/>
  <c r="O35" i="1" s="1"/>
  <c r="F35" i="1"/>
  <c r="G35" i="1"/>
  <c r="H35" i="1"/>
  <c r="I35" i="1"/>
  <c r="J35" i="1"/>
  <c r="K35" i="1"/>
  <c r="L35" i="1"/>
  <c r="M35" i="1"/>
  <c r="N35" i="1"/>
  <c r="O36" i="1"/>
  <c r="O37" i="1"/>
  <c r="O38" i="1"/>
  <c r="O39" i="1"/>
  <c r="O40" i="1"/>
  <c r="O41" i="1"/>
  <c r="O42" i="1"/>
  <c r="C43" i="1"/>
  <c r="D43" i="1"/>
  <c r="E43" i="1"/>
  <c r="O43" i="1" s="1"/>
  <c r="F43" i="1"/>
  <c r="G43" i="1"/>
  <c r="H43" i="1"/>
  <c r="I43" i="1"/>
  <c r="J43" i="1"/>
  <c r="K43" i="1"/>
  <c r="L43" i="1"/>
  <c r="M43" i="1"/>
  <c r="N43" i="1"/>
  <c r="O44" i="1"/>
  <c r="O45" i="1"/>
  <c r="O46" i="1"/>
  <c r="O47" i="1"/>
  <c r="O48" i="1"/>
  <c r="O49" i="1"/>
  <c r="O50" i="1"/>
  <c r="C51" i="1"/>
  <c r="D51" i="1"/>
  <c r="E51" i="1"/>
  <c r="O51" i="1" s="1"/>
  <c r="F51" i="1"/>
  <c r="G51" i="1"/>
  <c r="H51" i="1"/>
  <c r="I51" i="1"/>
  <c r="J51" i="1"/>
  <c r="K51" i="1"/>
  <c r="L51" i="1"/>
  <c r="M51" i="1"/>
  <c r="N51" i="1"/>
  <c r="O52" i="1"/>
  <c r="O53" i="1"/>
  <c r="O54" i="1"/>
  <c r="O55" i="1"/>
  <c r="O56" i="1"/>
  <c r="O57" i="1"/>
  <c r="O58" i="1"/>
  <c r="O59" i="1"/>
  <c r="O60" i="1"/>
  <c r="O61" i="1"/>
  <c r="O62" i="1"/>
  <c r="C63" i="1"/>
  <c r="D63" i="1"/>
  <c r="E63" i="1"/>
  <c r="O63" i="1" s="1"/>
  <c r="F63" i="1"/>
  <c r="G63" i="1"/>
  <c r="H63" i="1"/>
  <c r="I63" i="1"/>
  <c r="J63" i="1"/>
  <c r="K63" i="1"/>
  <c r="L63" i="1"/>
  <c r="M63" i="1"/>
  <c r="N63" i="1"/>
  <c r="O64" i="1"/>
  <c r="O65" i="1"/>
  <c r="O66" i="1"/>
  <c r="O67" i="1"/>
  <c r="C68" i="1"/>
  <c r="D68" i="1"/>
  <c r="O68" i="1" s="1"/>
  <c r="E68" i="1"/>
  <c r="F68" i="1"/>
  <c r="G68" i="1"/>
  <c r="H68" i="1"/>
  <c r="H75" i="1" s="1"/>
  <c r="I68" i="1"/>
  <c r="J68" i="1"/>
  <c r="K68" i="1"/>
  <c r="L68" i="1"/>
  <c r="L75" i="1" s="1"/>
  <c r="M68" i="1"/>
  <c r="N68" i="1"/>
  <c r="O69" i="1"/>
  <c r="O70" i="1"/>
  <c r="C71" i="1"/>
  <c r="D71" i="1"/>
  <c r="E71" i="1"/>
  <c r="F71" i="1"/>
  <c r="G71" i="1"/>
  <c r="H71" i="1"/>
  <c r="I71" i="1"/>
  <c r="J71" i="1"/>
  <c r="K71" i="1"/>
  <c r="L71" i="1"/>
  <c r="M71" i="1"/>
  <c r="N71" i="1"/>
  <c r="O72" i="1"/>
  <c r="O71" i="1" s="1"/>
  <c r="O73" i="1"/>
  <c r="O74" i="1"/>
  <c r="C75" i="1"/>
  <c r="G75" i="1"/>
  <c r="I75" i="1"/>
  <c r="K75" i="1"/>
  <c r="M75" i="1"/>
  <c r="C78" i="1"/>
  <c r="D78" i="1"/>
  <c r="O78" i="1" s="1"/>
  <c r="E78" i="1"/>
  <c r="F78" i="1"/>
  <c r="G78" i="1"/>
  <c r="H78" i="1"/>
  <c r="I78" i="1"/>
  <c r="J78" i="1"/>
  <c r="K78" i="1"/>
  <c r="L78" i="1"/>
  <c r="M78" i="1"/>
  <c r="N78" i="1"/>
  <c r="N86" i="1" s="1"/>
  <c r="O79" i="1"/>
  <c r="O80" i="1"/>
  <c r="C81" i="1"/>
  <c r="D81" i="1"/>
  <c r="E81" i="1"/>
  <c r="O81" i="1" s="1"/>
  <c r="F81" i="1"/>
  <c r="G81" i="1"/>
  <c r="H81" i="1"/>
  <c r="I81" i="1"/>
  <c r="J81" i="1"/>
  <c r="K81" i="1"/>
  <c r="L81" i="1"/>
  <c r="M81" i="1"/>
  <c r="N81" i="1"/>
  <c r="O82" i="1"/>
  <c r="O83" i="1"/>
  <c r="C84" i="1"/>
  <c r="D84" i="1"/>
  <c r="D86" i="1" s="1"/>
  <c r="E84" i="1"/>
  <c r="F84" i="1"/>
  <c r="F86" i="1" s="1"/>
  <c r="G84" i="1"/>
  <c r="H84" i="1"/>
  <c r="H86" i="1" s="1"/>
  <c r="H88" i="1" s="1"/>
  <c r="I84" i="1"/>
  <c r="J84" i="1"/>
  <c r="J86" i="1" s="1"/>
  <c r="K84" i="1"/>
  <c r="L84" i="1"/>
  <c r="L86" i="1" s="1"/>
  <c r="L88" i="1" s="1"/>
  <c r="M84" i="1"/>
  <c r="O84" i="1"/>
  <c r="O86" i="1" s="1"/>
  <c r="O85" i="1"/>
  <c r="C86" i="1"/>
  <c r="C88" i="1" s="1"/>
  <c r="E86" i="1"/>
  <c r="G86" i="1"/>
  <c r="G88" i="1" s="1"/>
  <c r="I86" i="1"/>
  <c r="I88" i="1" s="1"/>
  <c r="K86" i="1"/>
  <c r="K88" i="1" s="1"/>
  <c r="M86" i="1"/>
  <c r="M88" i="1" s="1"/>
  <c r="J88" i="1" l="1"/>
  <c r="F88" i="1"/>
  <c r="N88" i="1"/>
  <c r="O25" i="1"/>
  <c r="O75" i="1" s="1"/>
  <c r="E75" i="1"/>
  <c r="E88" i="1" s="1"/>
  <c r="D75" i="1"/>
  <c r="D88" i="1" s="1"/>
  <c r="O88" i="1" l="1"/>
</calcChain>
</file>

<file path=xl/sharedStrings.xml><?xml version="1.0" encoding="utf-8"?>
<sst xmlns="http://schemas.openxmlformats.org/spreadsheetml/2006/main" count="110" uniqueCount="109">
  <si>
    <t xml:space="preserve">                                                                                   Superintendente</t>
  </si>
  <si>
    <t xml:space="preserve">                               Dr. Pedro Luis Castellanos</t>
  </si>
  <si>
    <t xml:space="preserve">    Contralor</t>
  </si>
  <si>
    <t>Dir. Administrativa y Financiera</t>
  </si>
  <si>
    <t xml:space="preserve"> Lic. Dario Pereyra</t>
  </si>
  <si>
    <t>Lic. Raisa Betances</t>
  </si>
  <si>
    <t>5. Fecha de registro: el día 10 del mes siguiente al mes analizado</t>
  </si>
  <si>
    <t>4. Fecha de imputación: último día del mes analizado</t>
  </si>
  <si>
    <t xml:space="preserve">3. Se presenta la clasificación objetal del gasto al nivel de cuenta. </t>
  </si>
  <si>
    <t xml:space="preserve">2. Se presenta el gasto por mes; cada mes se debe actualizar el gasto devengado de los meses anteriores. </t>
  </si>
  <si>
    <t xml:space="preserve">1. Gasto devengado. </t>
  </si>
  <si>
    <t>Notas:</t>
  </si>
  <si>
    <t>TOTAL GASTOS Y APLICACIONES FINANCIERAS</t>
  </si>
  <si>
    <t>TOTAL APLICACIONES FINANCIERAS</t>
  </si>
  <si>
    <t>4.3.5 - DISMINUCIÓN DEPÓSITOS FONDOS DE TERCEROS</t>
  </si>
  <si>
    <t>4.3 - DISMINUCIÓN DE FONDOS DE TERCEROS</t>
  </si>
  <si>
    <t>4.2.2 - DISMINUCIÓN DE PASIVOS NO CORRIENTES</t>
  </si>
  <si>
    <t>4.2.1 - DISMINUCIÓN DE PASIVOS CORRIENTES</t>
  </si>
  <si>
    <t>4.2 - DISMINUCIÓN DE PASIVOS</t>
  </si>
  <si>
    <t>4.1.2 - INCREMENTO DE ACTIVOS FINANCIEROS NO CORRIENTES</t>
  </si>
  <si>
    <t>4.1.1 - INCREMENTO DE ACTIVOS FINANCIEROS CORRIENTES</t>
  </si>
  <si>
    <t>4.1 - INCREMENTO DE ACTIVOS FINANCIEROS</t>
  </si>
  <si>
    <t>4 - APLICACIONES FINANCIERAS</t>
  </si>
  <si>
    <t>Total Gastos</t>
  </si>
  <si>
    <t>2.9.4 - COMISIONES Y OTROS GASTOS BANCARIOS DE LA DEUDA PÚBLICA</t>
  </si>
  <si>
    <t>2.9.2 - INTERESES DE LA DEUDA PUBLICA EXTERNA</t>
  </si>
  <si>
    <t>2.9.1 - INTERESES DE LA DEUDA PÚBLICA INTERNA</t>
  </si>
  <si>
    <t>2.9 - GASTOS FINANCIEROS</t>
  </si>
  <si>
    <t>2.8.2 - ADQUISICIÓN DE TÍTULOS VALORES REPRESENTATIVOS DE DEUDA</t>
  </si>
  <si>
    <t>2.8.1 - CONCESIÓN DE PRESTAMOS</t>
  </si>
  <si>
    <t>2.8 - ADQUISICION DE ACTIVOS FINANCIEROS CON FINES DE POLÍTICA</t>
  </si>
  <si>
    <t>2.7.4 - GASTOS QUE SE ASIGNARÁN DURANTE EL EJERCICIO PARA INVERSIÓN (ART. 32 Y 33 LEY 423-06)</t>
  </si>
  <si>
    <t>2.7.3 - CONSTRUCCIONES EN BIENES CONCESIONADOS</t>
  </si>
  <si>
    <t>2.7.2 - INFRAESTRUCTURA</t>
  </si>
  <si>
    <t>2.7.1 - OBRAS EN EDIFICACIONES</t>
  </si>
  <si>
    <t>2.7 - OBRAS</t>
  </si>
  <si>
    <t>2.6.9 - EDIFICIOS, ESTRUCTURAS, TIERRAS, TERRENOS Y OBJETOS DE VALOR</t>
  </si>
  <si>
    <t>2.6.8 - BIENES INTANGIBLES</t>
  </si>
  <si>
    <t>2.6.7 - ACTIVOS BIÓLOGICOS CULTIVABLES</t>
  </si>
  <si>
    <t>2.6.5 - EQUIPO DE COMUNICACIÓN TELECOMUNICACIONES Y SEÑALAMENTOS</t>
  </si>
  <si>
    <t>2.6.6 - EQUIPOS DE DEFENSA Y SEGURIDAD</t>
  </si>
  <si>
    <t>2.6.5 - MAQUINARIA, OTROS EQUIPOS Y HERRAMIENTAS</t>
  </si>
  <si>
    <t>2.6.4 - VEHÍCULOS Y EQUIPO DE TRANSPORTE, TRACCIÓN Y ELEVACIÓN</t>
  </si>
  <si>
    <t>2.6.3 - EQUIPO E INSTRUMENTAL, CIENTÍFICO Y LABORATORIO</t>
  </si>
  <si>
    <t>2.6.2 - MOBILIARIO Y EQUIPO EDUCACIONAL Y RECREATIVO</t>
  </si>
  <si>
    <t>2.6.1 .3- EQUIPO DE TECNOLOGIA DE LA INFORMACION Y COMUNICACIÓN</t>
  </si>
  <si>
    <t>2.6.1 - MOBILIARIO Y EQUIPO</t>
  </si>
  <si>
    <t>2.6 - BIENES MUEBLES, INMUEBLES E INTANGIBLES</t>
  </si>
  <si>
    <t>2.5.9 - TRANSFERENCIAS DE CAPITAL A OTRAS INSTITUCIONES PÚBLICAS</t>
  </si>
  <si>
    <t>2.5.6 - TRANSFERENCIAS DE CAPITAL AL SECTOR EXTERNO</t>
  </si>
  <si>
    <t>2.5.5 - TRANSFERENCIAS DE CAPITAL A INSTITUCIONES PÚBLICAS FINANCIERAS</t>
  </si>
  <si>
    <t>2.5.4 - TRANSFERENCIAS DE CAPITAL  A EMPRESAS PÚBLICAS NO FINANCIERAS</t>
  </si>
  <si>
    <t>2.5.3 - TRANSFERENCIAS DE CAPITAL A GOBIERNOS GENERALES LOCALES</t>
  </si>
  <si>
    <t>2.5.2 - TRANSFERENCIAS DE CAPITAL AL GOBIERNO GENERAL  NACIONAL</t>
  </si>
  <si>
    <t>2.5.1 - TRANSFERENCIAS DE CAPITAL AL SECTOR PRIVADO</t>
  </si>
  <si>
    <t>2.5 - TRANSFERENCIAS DE CAPITAL</t>
  </si>
  <si>
    <t>2.4.9 - TRANSFERENCIAS CORRIENTES A OTRAS INSTITUCIONES PÚBLICAS</t>
  </si>
  <si>
    <t>2.4.7 - TRANSFERENCIAS CORRIENTES AL SECTOR EXTERNO</t>
  </si>
  <si>
    <t>2.4.5 - TRANSFERENCIAS CORRIENTES A INSTITUCIONES PÚBLICAS FINANCIERAS</t>
  </si>
  <si>
    <t>2.4.4 - TRANSFERENCIAS CORRIENTES A EMPRESAS PÚBLICAS NO FINANCIERAS</t>
  </si>
  <si>
    <t>2.4.3 - TRANSFERENCIAS CORRIENTES A GOBIERNOS GENERALES LOCALES</t>
  </si>
  <si>
    <t>2.4.2 - TRANSFERENCIAS CORRIENTES AL  GOBIERNO GENERAL NACIONAL</t>
  </si>
  <si>
    <t>2.4.1 - TRANSFERENCIAS CORRIENTES AL SECTOR PRIVADO</t>
  </si>
  <si>
    <t>2.4 - TRANSFERENCIAS CORRIENTES</t>
  </si>
  <si>
    <t>2.3.9 - PRODUCTOS Y ÚTILES VARIOS</t>
  </si>
  <si>
    <t>2.3.8 - GASTOS QUE SE ASIGNARÁN DURANTE EL EJERCICIO (ART. 32 Y 33 LEY 423-06)</t>
  </si>
  <si>
    <t>2.3.7 - COMBUSTIBLES, LUBRICANTES, PRODUCTOS QUÍMICOS Y CONEXOS</t>
  </si>
  <si>
    <t>2.3.6 - PRODUCTOS DE MINERALES, METÁLICOS Y NO METÁLICOS</t>
  </si>
  <si>
    <t>2.3.5 - PRODUCTOS DE CUERO, CAUCHO Y PLÁSTICO</t>
  </si>
  <si>
    <t>2.3.4 - PRODUCTOS FARMACÉUTICOS</t>
  </si>
  <si>
    <t>2.3.3 - PRODUCTOS DE PAPEL, CARTÓN E IMPRESOS</t>
  </si>
  <si>
    <t>2.3.2 - TEXTILES Y VESTUARIOS</t>
  </si>
  <si>
    <t>2.3.1 - ALIMENTOS Y PRODUCTOS AGROFORESTALES</t>
  </si>
  <si>
    <t>2.3 - MATERIALES Y SUMINISTROS</t>
  </si>
  <si>
    <t>2.2.9 - OTRAS CONTRATACIONES DE SERVICIOS</t>
  </si>
  <si>
    <t>2.2.8 - OTROS SERVICIOS NO INCLUIDOS EN CONCEPTOS ANTERIORES</t>
  </si>
  <si>
    <t>2.2.7 - SERVICIOS DE CONSERVACIÓN, REPARACIONES MENORES E INSTALACIONES TEMPORALES</t>
  </si>
  <si>
    <t>2.2.6 - SEGUROS</t>
  </si>
  <si>
    <t>2.2.5 - ALQUILERES Y RENTAS</t>
  </si>
  <si>
    <t>2.2.4 - TRANSPORTE Y ALMACENAJE</t>
  </si>
  <si>
    <t>2.2.3 - VIÁTICOS</t>
  </si>
  <si>
    <t>2.2.2 - PUBLICIDAD, IMPRESIÓN Y ENCUADERNACIÓN</t>
  </si>
  <si>
    <t>2.2.1 - SERVICIOS BÁSICOS</t>
  </si>
  <si>
    <t>2.2 - CONTRATACIÓN DE SERVICIOS</t>
  </si>
  <si>
    <t>2.1.5 - CONTRIBUCIONES A LA SEGURIDAD SOCIAL</t>
  </si>
  <si>
    <t>2.1.4 - GRATIFICACIONES Y BONIFICACIONES</t>
  </si>
  <si>
    <t>2.1.3 - DIETAS Y GASTOS DE REPRESENTACIÓN</t>
  </si>
  <si>
    <t>2.1.2 - SOBRESUELDOS</t>
  </si>
  <si>
    <t>2.1.1 - REMUNERACIONES</t>
  </si>
  <si>
    <t>2.1 - REMUNERACIONES Y CONTRIBUCIONES</t>
  </si>
  <si>
    <t>2 - GASTOS</t>
  </si>
  <si>
    <t>TOTAL</t>
  </si>
  <si>
    <t>DICIEMBRE</t>
  </si>
  <si>
    <t>NOVIEMBRE</t>
  </si>
  <si>
    <t>OCTUBRE</t>
  </si>
  <si>
    <t>SEPTIEMBRE</t>
  </si>
  <si>
    <t>AGOSTO</t>
  </si>
  <si>
    <t>JULIO</t>
  </si>
  <si>
    <t>JUNIO</t>
  </si>
  <si>
    <t>MAYO</t>
  </si>
  <si>
    <t>ABRIL</t>
  </si>
  <si>
    <t>MARZO</t>
  </si>
  <si>
    <t>FEBRERO</t>
  </si>
  <si>
    <t>ENERO</t>
  </si>
  <si>
    <t>Detalle</t>
  </si>
  <si>
    <t>En RD$</t>
  </si>
  <si>
    <t xml:space="preserve">EJECUCION DE GASTOS Y APLICACIONES FINANCIERAS </t>
  </si>
  <si>
    <t>AÑO 2021</t>
  </si>
  <si>
    <t>SUPERINTENDENCIA DE SALUD Y RIESGOS LABORALES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</si>
</sst>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_(* #,##0_);_(* \(#,##0\);_(* &quot;-&quot;??_);_(@_)"/>
    <numFmt numFmtId="166" formatCode="#,##0.00;[Red]\(#,##0.00\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ahoma"/>
      <family val="2"/>
    </font>
    <font>
      <b/>
      <sz val="10"/>
      <name val="Tahoma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79998168889431442"/>
        <bgColor theme="4" tint="0.79998168889431442"/>
      </patternFill>
    </fill>
  </fills>
  <borders count="3">
    <border>
      <left/>
      <right/>
      <top/>
      <bottom/>
      <diagonal/>
    </border>
    <border>
      <left/>
      <right/>
      <top style="thin">
        <color theme="4" tint="0.39997558519241921"/>
      </top>
      <bottom/>
      <diagonal/>
    </border>
    <border>
      <left/>
      <right/>
      <top/>
      <bottom style="thin">
        <color theme="4" tint="0.39997558519241921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3" fillId="0" borderId="0"/>
  </cellStyleXfs>
  <cellXfs count="45">
    <xf numFmtId="0" fontId="0" fillId="0" borderId="0" xfId="0"/>
    <xf numFmtId="0" fontId="0" fillId="0" borderId="0" xfId="0" applyFill="1"/>
    <xf numFmtId="164" fontId="4" fillId="0" borderId="0" xfId="3" applyFont="1" applyFill="1"/>
    <xf numFmtId="0" fontId="4" fillId="0" borderId="0" xfId="4" applyFont="1" applyFill="1"/>
    <xf numFmtId="0" fontId="5" fillId="0" borderId="0" xfId="4" applyFont="1" applyFill="1"/>
    <xf numFmtId="164" fontId="5" fillId="0" borderId="0" xfId="3" applyFont="1" applyFill="1" applyAlignment="1">
      <alignment horizontal="center"/>
    </xf>
    <xf numFmtId="0" fontId="5" fillId="0" borderId="0" xfId="4" applyFont="1" applyFill="1" applyBorder="1"/>
    <xf numFmtId="164" fontId="5" fillId="0" borderId="0" xfId="3" applyFont="1" applyFill="1" applyAlignment="1">
      <alignment horizontal="right"/>
    </xf>
    <xf numFmtId="164" fontId="5" fillId="0" borderId="0" xfId="3" applyFont="1" applyFill="1"/>
    <xf numFmtId="164" fontId="4" fillId="0" borderId="0" xfId="3" applyFont="1" applyFill="1" applyBorder="1"/>
    <xf numFmtId="0" fontId="4" fillId="0" borderId="0" xfId="4" applyFont="1" applyFill="1" applyBorder="1"/>
    <xf numFmtId="164" fontId="4" fillId="0" borderId="0" xfId="3" applyFont="1" applyFill="1" applyAlignment="1">
      <alignment horizontal="center"/>
    </xf>
    <xf numFmtId="49" fontId="4" fillId="0" borderId="0" xfId="4" applyNumberFormat="1" applyFont="1" applyFill="1" applyAlignment="1">
      <alignment horizontal="center"/>
    </xf>
    <xf numFmtId="164" fontId="0" fillId="0" borderId="0" xfId="1" applyFont="1"/>
    <xf numFmtId="0" fontId="0" fillId="0" borderId="0" xfId="0" applyAlignment="1">
      <alignment horizontal="left"/>
    </xf>
    <xf numFmtId="4" fontId="0" fillId="0" borderId="0" xfId="0" applyNumberFormat="1"/>
    <xf numFmtId="0" fontId="6" fillId="0" borderId="0" xfId="0" applyFont="1"/>
    <xf numFmtId="4" fontId="2" fillId="2" borderId="0" xfId="0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165" fontId="2" fillId="2" borderId="0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4" fontId="2" fillId="3" borderId="1" xfId="0" applyNumberFormat="1" applyFont="1" applyFill="1" applyBorder="1" applyAlignment="1">
      <alignment horizontal="center" vertical="center" wrapText="1"/>
    </xf>
    <xf numFmtId="165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 indent="2"/>
    </xf>
    <xf numFmtId="4" fontId="2" fillId="0" borderId="0" xfId="0" applyNumberFormat="1" applyFont="1"/>
    <xf numFmtId="4" fontId="2" fillId="0" borderId="0" xfId="0" applyNumberFormat="1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4" fontId="2" fillId="0" borderId="2" xfId="0" applyNumberFormat="1" applyFont="1" applyBorder="1" applyAlignment="1">
      <alignment vertical="center" wrapText="1"/>
    </xf>
    <xf numFmtId="165" fontId="2" fillId="0" borderId="2" xfId="0" applyNumberFormat="1" applyFont="1" applyBorder="1" applyAlignment="1">
      <alignment vertical="center" wrapText="1"/>
    </xf>
    <xf numFmtId="0" fontId="2" fillId="0" borderId="2" xfId="0" applyFont="1" applyBorder="1" applyAlignment="1">
      <alignment horizontal="left" vertical="center" wrapText="1"/>
    </xf>
    <xf numFmtId="4" fontId="0" fillId="0" borderId="0" xfId="0" applyNumberFormat="1" applyAlignment="1">
      <alignment vertical="center" wrapText="1"/>
    </xf>
    <xf numFmtId="0" fontId="0" fillId="0" borderId="0" xfId="0" applyAlignment="1">
      <alignment horizontal="left" vertical="center" wrapText="1"/>
    </xf>
    <xf numFmtId="4" fontId="0" fillId="0" borderId="0" xfId="1" applyNumberFormat="1" applyFont="1"/>
    <xf numFmtId="166" fontId="3" fillId="0" borderId="0" xfId="5" applyNumberFormat="1"/>
    <xf numFmtId="0" fontId="8" fillId="0" borderId="0" xfId="0" applyFont="1" applyAlignment="1">
      <alignment horizontal="left" vertical="center" wrapText="1" indent="2"/>
    </xf>
    <xf numFmtId="9" fontId="0" fillId="0" borderId="0" xfId="2" applyFont="1"/>
    <xf numFmtId="4" fontId="2" fillId="0" borderId="0" xfId="1" applyNumberFormat="1" applyFont="1" applyAlignment="1">
      <alignment vertical="center" wrapText="1"/>
    </xf>
    <xf numFmtId="164" fontId="2" fillId="0" borderId="2" xfId="1" applyFont="1" applyBorder="1" applyAlignment="1">
      <alignment horizontal="left" vertical="center" wrapText="1"/>
    </xf>
    <xf numFmtId="164" fontId="0" fillId="0" borderId="0" xfId="0" applyNumberFormat="1"/>
    <xf numFmtId="0" fontId="7" fillId="2" borderId="0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vertical="center" wrapText="1"/>
    </xf>
    <xf numFmtId="0" fontId="2" fillId="0" borderId="0" xfId="0" applyFont="1" applyAlignment="1">
      <alignment horizontal="center"/>
    </xf>
    <xf numFmtId="0" fontId="7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</cellXfs>
  <cellStyles count="6">
    <cellStyle name="Millares" xfId="1" builtinId="3"/>
    <cellStyle name="Millares 2" xfId="3"/>
    <cellStyle name="Normal" xfId="0" builtinId="0"/>
    <cellStyle name="Normal 2 2" xfId="4"/>
    <cellStyle name="Normal 5" xfId="5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</xdr:row>
      <xdr:rowOff>95250</xdr:rowOff>
    </xdr:from>
    <xdr:to>
      <xdr:col>0</xdr:col>
      <xdr:colOff>2152650</xdr:colOff>
      <xdr:row>4</xdr:row>
      <xdr:rowOff>113926</xdr:rowOff>
    </xdr:to>
    <xdr:pic>
      <xdr:nvPicPr>
        <xdr:cNvPr id="2" name="Picture 2" descr="SISALRIL LOGO LATERAL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0"/>
          <a:ext cx="581025" cy="59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28575</xdr:colOff>
      <xdr:row>97</xdr:row>
      <xdr:rowOff>165459</xdr:rowOff>
    </xdr:from>
    <xdr:to>
      <xdr:col>0</xdr:col>
      <xdr:colOff>1990725</xdr:colOff>
      <xdr:row>97</xdr:row>
      <xdr:rowOff>180975</xdr:rowOff>
    </xdr:to>
    <xdr:cxnSp macro="">
      <xdr:nvCxnSpPr>
        <xdr:cNvPr id="3" name="Conector recto 2"/>
        <xdr:cNvCxnSpPr/>
      </xdr:nvCxnSpPr>
      <xdr:spPr>
        <a:xfrm>
          <a:off x="28575" y="18643959"/>
          <a:ext cx="581025" cy="15516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3321050</xdr:colOff>
      <xdr:row>103</xdr:row>
      <xdr:rowOff>142877</xdr:rowOff>
    </xdr:from>
    <xdr:to>
      <xdr:col>0</xdr:col>
      <xdr:colOff>4962525</xdr:colOff>
      <xdr:row>103</xdr:row>
      <xdr:rowOff>161925</xdr:rowOff>
    </xdr:to>
    <xdr:cxnSp macro="">
      <xdr:nvCxnSpPr>
        <xdr:cNvPr id="4" name="Conector recto 3"/>
        <xdr:cNvCxnSpPr/>
      </xdr:nvCxnSpPr>
      <xdr:spPr>
        <a:xfrm>
          <a:off x="606425" y="19764377"/>
          <a:ext cx="3175" cy="19048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476250</xdr:colOff>
      <xdr:row>98</xdr:row>
      <xdr:rowOff>1</xdr:rowOff>
    </xdr:from>
    <xdr:to>
      <xdr:col>3</xdr:col>
      <xdr:colOff>457200</xdr:colOff>
      <xdr:row>98</xdr:row>
      <xdr:rowOff>9525</xdr:rowOff>
    </xdr:to>
    <xdr:cxnSp macro="">
      <xdr:nvCxnSpPr>
        <xdr:cNvPr id="5" name="Conector recto 4"/>
        <xdr:cNvCxnSpPr/>
      </xdr:nvCxnSpPr>
      <xdr:spPr>
        <a:xfrm>
          <a:off x="1085850" y="18669001"/>
          <a:ext cx="1200150" cy="9524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AA112"/>
  <sheetViews>
    <sheetView showGridLines="0" tabSelected="1" zoomScaleNormal="100"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S46" sqref="S46"/>
    </sheetView>
  </sheetViews>
  <sheetFormatPr baseColWidth="10" defaultColWidth="9.140625" defaultRowHeight="15" x14ac:dyDescent="0.25"/>
  <cols>
    <col min="1" max="1" width="75.140625" customWidth="1"/>
    <col min="2" max="2" width="7.28515625" bestFit="1" customWidth="1"/>
    <col min="3" max="3" width="16.7109375" customWidth="1"/>
    <col min="4" max="4" width="18.28515625" customWidth="1"/>
    <col min="5" max="5" width="18.5703125" customWidth="1"/>
    <col min="6" max="6" width="16.7109375" hidden="1" customWidth="1"/>
    <col min="7" max="7" width="17.5703125" hidden="1" customWidth="1"/>
    <col min="8" max="8" width="16" hidden="1" customWidth="1"/>
    <col min="9" max="9" width="16.42578125" hidden="1" customWidth="1"/>
    <col min="10" max="10" width="14.42578125" hidden="1" customWidth="1"/>
    <col min="11" max="11" width="17" hidden="1" customWidth="1"/>
    <col min="12" max="12" width="14.7109375" hidden="1" customWidth="1"/>
    <col min="13" max="13" width="19.85546875" hidden="1" customWidth="1"/>
    <col min="14" max="14" width="18.85546875" hidden="1" customWidth="1"/>
    <col min="15" max="15" width="17.7109375" customWidth="1"/>
    <col min="16" max="16" width="33.7109375" customWidth="1"/>
    <col min="18" max="25" width="6" bestFit="1" customWidth="1"/>
    <col min="26" max="27" width="7" bestFit="1" customWidth="1"/>
  </cols>
  <sheetData>
    <row r="1" spans="1:27" ht="18.75" x14ac:dyDescent="0.25">
      <c r="A1" s="44"/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27" ht="15.75" x14ac:dyDescent="0.25">
      <c r="A2" s="43" t="s">
        <v>108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</row>
    <row r="3" spans="1:27" ht="15.75" x14ac:dyDescent="0.25">
      <c r="A3" s="43" t="s">
        <v>107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</row>
    <row r="4" spans="1:27" ht="15.75" x14ac:dyDescent="0.25">
      <c r="A4" s="43" t="s">
        <v>106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</row>
    <row r="5" spans="1:27" x14ac:dyDescent="0.25">
      <c r="A5" s="42" t="s">
        <v>105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</row>
    <row r="6" spans="1:27" ht="6" customHeight="1" x14ac:dyDescent="0.25"/>
    <row r="7" spans="1:27" ht="15.75" x14ac:dyDescent="0.25">
      <c r="A7" s="41" t="s">
        <v>104</v>
      </c>
      <c r="B7" s="40" t="s">
        <v>91</v>
      </c>
      <c r="C7" s="40" t="s">
        <v>103</v>
      </c>
      <c r="D7" s="40" t="s">
        <v>102</v>
      </c>
      <c r="E7" s="40" t="s">
        <v>101</v>
      </c>
      <c r="F7" s="40" t="s">
        <v>100</v>
      </c>
      <c r="G7" s="40" t="s">
        <v>99</v>
      </c>
      <c r="H7" s="40" t="s">
        <v>98</v>
      </c>
      <c r="I7" s="40" t="s">
        <v>97</v>
      </c>
      <c r="J7" s="40" t="s">
        <v>96</v>
      </c>
      <c r="K7" s="40" t="s">
        <v>95</v>
      </c>
      <c r="L7" s="40" t="s">
        <v>94</v>
      </c>
      <c r="M7" s="40" t="s">
        <v>93</v>
      </c>
      <c r="N7" s="40" t="s">
        <v>92</v>
      </c>
      <c r="O7" s="40" t="s">
        <v>91</v>
      </c>
      <c r="Z7" s="39"/>
      <c r="AA7" s="39"/>
    </row>
    <row r="8" spans="1:27" x14ac:dyDescent="0.25">
      <c r="A8" s="30" t="s">
        <v>90</v>
      </c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R8" s="13"/>
      <c r="S8" s="13"/>
      <c r="T8" s="13"/>
      <c r="U8" s="13"/>
      <c r="V8" s="13"/>
      <c r="W8" s="13"/>
      <c r="X8" s="13"/>
      <c r="Y8" s="13"/>
      <c r="Z8" s="13"/>
      <c r="AA8" s="13"/>
    </row>
    <row r="9" spans="1:27" x14ac:dyDescent="0.25">
      <c r="A9" s="27" t="s">
        <v>89</v>
      </c>
      <c r="B9" s="13"/>
      <c r="C9" s="37">
        <f>SUM(C10:C14)</f>
        <v>27429962.500000004</v>
      </c>
      <c r="D9" s="37">
        <f>SUM(D10:D14)</f>
        <v>27900063.700000003</v>
      </c>
      <c r="E9" s="37">
        <f>SUM(E10:E14)</f>
        <v>29390279.719999999</v>
      </c>
      <c r="F9" s="37">
        <f>SUM(F10:F14)</f>
        <v>0</v>
      </c>
      <c r="G9" s="37">
        <f>SUM(G10:G14)</f>
        <v>0</v>
      </c>
      <c r="H9" s="37">
        <f>SUM(H10:H14)</f>
        <v>0</v>
      </c>
      <c r="I9" s="37">
        <f>SUM(I10:I14)</f>
        <v>0</v>
      </c>
      <c r="J9" s="37">
        <f>SUM(J10:J14)</f>
        <v>0</v>
      </c>
      <c r="K9" s="37">
        <f>SUM(K10:K14)</f>
        <v>0</v>
      </c>
      <c r="L9" s="37">
        <f>SUM(L10:L14)</f>
        <v>0</v>
      </c>
      <c r="M9" s="37">
        <f>SUM(M10:M14)</f>
        <v>0</v>
      </c>
      <c r="N9" s="37">
        <f>SUM(N10:N14)</f>
        <v>0</v>
      </c>
      <c r="O9" s="25">
        <f>SUM(C9:N9)</f>
        <v>84720305.920000002</v>
      </c>
      <c r="R9" s="36"/>
    </row>
    <row r="10" spans="1:27" x14ac:dyDescent="0.25">
      <c r="A10" s="24" t="s">
        <v>88</v>
      </c>
      <c r="B10" s="13"/>
      <c r="C10" s="15">
        <v>18644815.940000001</v>
      </c>
      <c r="D10" s="15">
        <v>18668986.140000001</v>
      </c>
      <c r="E10" s="15">
        <v>18771031.82</v>
      </c>
      <c r="F10" s="15">
        <v>0</v>
      </c>
      <c r="G10" s="15">
        <v>0</v>
      </c>
      <c r="H10" s="15">
        <v>0</v>
      </c>
      <c r="I10" s="15">
        <v>0</v>
      </c>
      <c r="J10" s="15">
        <v>0</v>
      </c>
      <c r="K10" s="15">
        <v>0</v>
      </c>
      <c r="L10" s="15">
        <v>0</v>
      </c>
      <c r="M10" s="15">
        <v>0</v>
      </c>
      <c r="N10" s="15">
        <v>0</v>
      </c>
      <c r="O10" s="15">
        <f>SUM(C10:N10)</f>
        <v>56084833.899999999</v>
      </c>
    </row>
    <row r="11" spans="1:27" x14ac:dyDescent="0.25">
      <c r="A11" s="24" t="s">
        <v>87</v>
      </c>
      <c r="C11" s="15">
        <v>4034508.21</v>
      </c>
      <c r="D11" s="15">
        <v>4092462.42</v>
      </c>
      <c r="E11" s="15">
        <v>3935821.61</v>
      </c>
      <c r="F11" s="15">
        <v>0</v>
      </c>
      <c r="G11" s="15">
        <v>0</v>
      </c>
      <c r="H11" s="15">
        <v>0</v>
      </c>
      <c r="I11" s="15">
        <v>0</v>
      </c>
      <c r="J11" s="15">
        <v>0</v>
      </c>
      <c r="K11" s="15">
        <v>0</v>
      </c>
      <c r="L11" s="15">
        <v>0</v>
      </c>
      <c r="M11" s="15">
        <v>0</v>
      </c>
      <c r="N11" s="15">
        <v>0</v>
      </c>
      <c r="O11" s="15">
        <f>SUM(C11:N11)</f>
        <v>12062792.24</v>
      </c>
      <c r="P11" s="15"/>
    </row>
    <row r="12" spans="1:27" x14ac:dyDescent="0.25">
      <c r="A12" s="24" t="s">
        <v>86</v>
      </c>
      <c r="C12" s="15">
        <v>6000</v>
      </c>
      <c r="D12" s="15">
        <v>48000</v>
      </c>
      <c r="E12" s="15">
        <v>21000</v>
      </c>
      <c r="F12" s="15">
        <v>0</v>
      </c>
      <c r="G12" s="15">
        <v>0</v>
      </c>
      <c r="H12" s="15">
        <v>0</v>
      </c>
      <c r="I12" s="15">
        <v>0</v>
      </c>
      <c r="J12" s="15">
        <v>0</v>
      </c>
      <c r="K12" s="15">
        <v>0</v>
      </c>
      <c r="L12" s="15">
        <v>0</v>
      </c>
      <c r="M12" s="15">
        <v>0</v>
      </c>
      <c r="N12" s="15">
        <v>0</v>
      </c>
      <c r="O12" s="15">
        <f>SUM(C12:N12)</f>
        <v>75000</v>
      </c>
      <c r="P12" s="15"/>
    </row>
    <row r="13" spans="1:27" x14ac:dyDescent="0.25">
      <c r="A13" s="24" t="s">
        <v>85</v>
      </c>
      <c r="C13" s="15">
        <v>2185844.41</v>
      </c>
      <c r="D13" s="15">
        <v>2523485.9000000004</v>
      </c>
      <c r="E13" s="15">
        <v>4089909.5</v>
      </c>
      <c r="F13" s="15">
        <v>0</v>
      </c>
      <c r="G13" s="15">
        <v>0</v>
      </c>
      <c r="H13" s="15">
        <v>0</v>
      </c>
      <c r="I13" s="15">
        <v>0</v>
      </c>
      <c r="J13" s="15">
        <v>0</v>
      </c>
      <c r="K13" s="15">
        <v>0</v>
      </c>
      <c r="L13" s="15">
        <v>0</v>
      </c>
      <c r="M13" s="15">
        <v>0</v>
      </c>
      <c r="N13" s="15">
        <v>0</v>
      </c>
      <c r="O13" s="15">
        <f>SUM(C13:N13)</f>
        <v>8799239.8100000005</v>
      </c>
    </row>
    <row r="14" spans="1:27" x14ac:dyDescent="0.25">
      <c r="A14" s="24" t="s">
        <v>84</v>
      </c>
      <c r="C14" s="15">
        <v>2558793.94</v>
      </c>
      <c r="D14" s="15">
        <v>2567129.2400000002</v>
      </c>
      <c r="E14" s="15">
        <v>2572516.79</v>
      </c>
      <c r="F14" s="15">
        <v>0</v>
      </c>
      <c r="G14" s="15">
        <v>0</v>
      </c>
      <c r="H14" s="15">
        <v>0</v>
      </c>
      <c r="I14" s="15">
        <v>0</v>
      </c>
      <c r="J14" s="15">
        <v>0</v>
      </c>
      <c r="K14" s="15">
        <v>0</v>
      </c>
      <c r="L14" s="15">
        <v>0</v>
      </c>
      <c r="M14" s="15">
        <v>0</v>
      </c>
      <c r="N14" s="15">
        <v>0</v>
      </c>
      <c r="O14" s="15">
        <f>SUM(C14:N14)</f>
        <v>7698439.9699999997</v>
      </c>
    </row>
    <row r="15" spans="1:27" x14ac:dyDescent="0.25">
      <c r="A15" s="27" t="s">
        <v>83</v>
      </c>
      <c r="C15" s="26">
        <f>SUM(C16:C24)</f>
        <v>4177763.32</v>
      </c>
      <c r="D15" s="26">
        <f>SUM(D16:D24)</f>
        <v>4710447.67</v>
      </c>
      <c r="E15" s="26">
        <f>SUM(E16:E24)</f>
        <v>5966494.3900000006</v>
      </c>
      <c r="F15" s="26">
        <f>SUM(F16:F24)</f>
        <v>0</v>
      </c>
      <c r="G15" s="26">
        <f>SUM(G16:G24)</f>
        <v>0</v>
      </c>
      <c r="H15" s="26">
        <f>SUM(H16:H24)</f>
        <v>0</v>
      </c>
      <c r="I15" s="26">
        <f>SUM(I16:I24)</f>
        <v>0</v>
      </c>
      <c r="J15" s="26">
        <f>SUM(J16:J24)</f>
        <v>0</v>
      </c>
      <c r="K15" s="26">
        <f>SUM(K16:K24)</f>
        <v>0</v>
      </c>
      <c r="L15" s="26">
        <f>SUM(L16:L24)</f>
        <v>0</v>
      </c>
      <c r="M15" s="26">
        <f>SUM(M16:M24)</f>
        <v>0</v>
      </c>
      <c r="N15" s="26">
        <f>SUM(N16:N24)</f>
        <v>0</v>
      </c>
      <c r="O15" s="25">
        <f>SUM(C15:N15)</f>
        <v>14854705.380000001</v>
      </c>
      <c r="P15" s="13"/>
    </row>
    <row r="16" spans="1:27" x14ac:dyDescent="0.25">
      <c r="A16" s="24" t="s">
        <v>82</v>
      </c>
      <c r="C16" s="15">
        <v>1241107.24</v>
      </c>
      <c r="D16" s="15">
        <v>1592668.95</v>
      </c>
      <c r="E16" s="15">
        <v>1332236.51</v>
      </c>
      <c r="F16" s="15">
        <v>0</v>
      </c>
      <c r="G16" s="15">
        <v>0</v>
      </c>
      <c r="H16" s="15">
        <v>0</v>
      </c>
      <c r="I16" s="15">
        <v>0</v>
      </c>
      <c r="J16" s="15">
        <v>0</v>
      </c>
      <c r="K16" s="15">
        <v>0</v>
      </c>
      <c r="L16" s="15">
        <v>0</v>
      </c>
      <c r="M16" s="15">
        <v>0</v>
      </c>
      <c r="N16" s="15">
        <v>0</v>
      </c>
      <c r="O16" s="15">
        <f>SUM(C16:N16)</f>
        <v>4166012.7</v>
      </c>
      <c r="P16" s="13"/>
    </row>
    <row r="17" spans="1:16" x14ac:dyDescent="0.25">
      <c r="A17" s="24" t="s">
        <v>81</v>
      </c>
      <c r="C17" s="15">
        <v>47082</v>
      </c>
      <c r="D17" s="15">
        <v>236959.32</v>
      </c>
      <c r="E17" s="15">
        <v>268386.69</v>
      </c>
      <c r="F17" s="15">
        <v>0</v>
      </c>
      <c r="G17" s="15">
        <v>0</v>
      </c>
      <c r="H17" s="15">
        <v>0</v>
      </c>
      <c r="I17" s="15">
        <v>0</v>
      </c>
      <c r="J17" s="15">
        <v>0</v>
      </c>
      <c r="K17" s="15">
        <v>0</v>
      </c>
      <c r="L17" s="15">
        <v>0</v>
      </c>
      <c r="M17" s="15">
        <v>0</v>
      </c>
      <c r="N17" s="15">
        <v>0</v>
      </c>
      <c r="O17" s="15">
        <f>SUM(C17:N17)</f>
        <v>552428.01</v>
      </c>
      <c r="P17" s="13"/>
    </row>
    <row r="18" spans="1:16" x14ac:dyDescent="0.25">
      <c r="A18" s="24" t="s">
        <v>80</v>
      </c>
      <c r="C18" s="15">
        <v>4600</v>
      </c>
      <c r="D18" s="15">
        <v>19600</v>
      </c>
      <c r="E18" s="15">
        <v>16400</v>
      </c>
      <c r="F18" s="15">
        <v>0</v>
      </c>
      <c r="G18" s="15">
        <v>0</v>
      </c>
      <c r="H18" s="15">
        <v>0</v>
      </c>
      <c r="I18" s="15">
        <v>0</v>
      </c>
      <c r="J18" s="15">
        <v>0</v>
      </c>
      <c r="K18" s="15">
        <v>0</v>
      </c>
      <c r="L18" s="15">
        <v>0</v>
      </c>
      <c r="M18" s="15">
        <v>0</v>
      </c>
      <c r="N18" s="15">
        <v>0</v>
      </c>
      <c r="O18" s="15">
        <f>SUM(C18:N18)</f>
        <v>40600</v>
      </c>
    </row>
    <row r="19" spans="1:16" ht="18" customHeight="1" x14ac:dyDescent="0.25">
      <c r="A19" s="24" t="s">
        <v>79</v>
      </c>
      <c r="C19" s="15">
        <v>600</v>
      </c>
      <c r="D19" s="15">
        <v>1070</v>
      </c>
      <c r="E19" s="15">
        <v>2400</v>
      </c>
      <c r="F19" s="15">
        <v>0</v>
      </c>
      <c r="G19" s="15">
        <v>0</v>
      </c>
      <c r="H19" s="15">
        <v>0</v>
      </c>
      <c r="I19" s="15">
        <v>0</v>
      </c>
      <c r="J19" s="15">
        <v>0</v>
      </c>
      <c r="K19" s="15">
        <v>0</v>
      </c>
      <c r="L19" s="15">
        <v>0</v>
      </c>
      <c r="M19" s="15">
        <v>0</v>
      </c>
      <c r="N19" s="15">
        <v>0</v>
      </c>
      <c r="O19" s="15">
        <f>SUM(C19:N19)</f>
        <v>4070</v>
      </c>
    </row>
    <row r="20" spans="1:16" x14ac:dyDescent="0.25">
      <c r="A20" s="24" t="s">
        <v>78</v>
      </c>
      <c r="C20" s="15">
        <v>586061.43999999994</v>
      </c>
      <c r="D20" s="15">
        <v>692308.64</v>
      </c>
      <c r="E20" s="15">
        <v>597654</v>
      </c>
      <c r="F20" s="15">
        <v>0</v>
      </c>
      <c r="G20" s="15">
        <v>0</v>
      </c>
      <c r="H20" s="15">
        <v>0</v>
      </c>
      <c r="I20" s="15">
        <v>0</v>
      </c>
      <c r="J20" s="15">
        <v>0</v>
      </c>
      <c r="K20" s="15">
        <v>0</v>
      </c>
      <c r="L20" s="15">
        <v>0</v>
      </c>
      <c r="M20" s="15">
        <v>0</v>
      </c>
      <c r="N20" s="15">
        <v>0</v>
      </c>
      <c r="O20" s="15">
        <f>SUM(C20:N20)</f>
        <v>1876024.08</v>
      </c>
    </row>
    <row r="21" spans="1:16" x14ac:dyDescent="0.25">
      <c r="A21" s="24" t="s">
        <v>77</v>
      </c>
      <c r="C21" s="15">
        <v>804327.28</v>
      </c>
      <c r="D21" s="15">
        <v>889196.81</v>
      </c>
      <c r="E21" s="15">
        <v>955913.51</v>
      </c>
      <c r="F21" s="15">
        <v>0</v>
      </c>
      <c r="G21" s="15">
        <v>0</v>
      </c>
      <c r="H21" s="15">
        <v>0</v>
      </c>
      <c r="I21" s="15">
        <v>0</v>
      </c>
      <c r="J21" s="15">
        <v>0</v>
      </c>
      <c r="K21" s="15">
        <v>0</v>
      </c>
      <c r="L21" s="15">
        <v>0</v>
      </c>
      <c r="M21" s="15">
        <v>0</v>
      </c>
      <c r="N21" s="15">
        <v>0</v>
      </c>
      <c r="O21" s="15">
        <f>SUM(C21:N21)</f>
        <v>2649437.6</v>
      </c>
    </row>
    <row r="22" spans="1:16" ht="25.5" x14ac:dyDescent="0.25">
      <c r="A22" s="35" t="s">
        <v>76</v>
      </c>
      <c r="C22" s="15">
        <v>744897.01</v>
      </c>
      <c r="D22" s="15">
        <v>225042.87</v>
      </c>
      <c r="E22" s="15">
        <v>401425.49</v>
      </c>
      <c r="F22" s="15">
        <v>0</v>
      </c>
      <c r="G22" s="15">
        <v>0</v>
      </c>
      <c r="H22" s="15">
        <v>0</v>
      </c>
      <c r="I22" s="15">
        <v>0</v>
      </c>
      <c r="J22" s="15">
        <v>0</v>
      </c>
      <c r="K22" s="15">
        <v>0</v>
      </c>
      <c r="L22" s="15">
        <v>0</v>
      </c>
      <c r="M22" s="15">
        <v>0</v>
      </c>
      <c r="N22" s="15">
        <v>0</v>
      </c>
      <c r="O22" s="15">
        <f>SUM(C22:N22)</f>
        <v>1371365.37</v>
      </c>
    </row>
    <row r="23" spans="1:16" x14ac:dyDescent="0.25">
      <c r="A23" s="24" t="s">
        <v>75</v>
      </c>
      <c r="C23" s="15">
        <v>749088.35</v>
      </c>
      <c r="D23" s="15">
        <v>1053601.08</v>
      </c>
      <c r="E23" s="15">
        <v>2392078.19</v>
      </c>
      <c r="F23" s="15">
        <v>0</v>
      </c>
      <c r="G23" s="15">
        <v>0</v>
      </c>
      <c r="H23" s="15">
        <v>0</v>
      </c>
      <c r="I23" s="15">
        <v>0</v>
      </c>
      <c r="J23" s="15">
        <v>0</v>
      </c>
      <c r="K23" s="15">
        <v>0</v>
      </c>
      <c r="L23" s="15">
        <v>0</v>
      </c>
      <c r="M23" s="15">
        <v>0</v>
      </c>
      <c r="N23" s="15">
        <v>0</v>
      </c>
      <c r="O23" s="15">
        <f>SUM(C23:N23)</f>
        <v>4194767.62</v>
      </c>
    </row>
    <row r="24" spans="1:16" ht="17.25" customHeight="1" x14ac:dyDescent="0.25">
      <c r="A24" s="24" t="s">
        <v>74</v>
      </c>
      <c r="C24" s="15">
        <v>0</v>
      </c>
      <c r="D24" s="15">
        <v>0</v>
      </c>
      <c r="E24" s="15">
        <v>0</v>
      </c>
      <c r="F24" s="15">
        <v>0</v>
      </c>
      <c r="G24" s="15">
        <v>0</v>
      </c>
      <c r="H24" s="15">
        <v>0</v>
      </c>
      <c r="I24" s="15">
        <v>0</v>
      </c>
      <c r="J24" s="15">
        <v>0</v>
      </c>
      <c r="K24" s="15">
        <v>0</v>
      </c>
      <c r="L24" s="15">
        <v>0</v>
      </c>
      <c r="M24" s="15">
        <v>0</v>
      </c>
      <c r="N24" s="15">
        <v>0</v>
      </c>
      <c r="O24" s="15">
        <f>SUM(C24:N24)</f>
        <v>0</v>
      </c>
      <c r="P24" s="13"/>
    </row>
    <row r="25" spans="1:16" x14ac:dyDescent="0.25">
      <c r="A25" s="27" t="s">
        <v>73</v>
      </c>
      <c r="C25" s="26">
        <f>SUM(C26:C34)</f>
        <v>1003981.66</v>
      </c>
      <c r="D25" s="26">
        <f>SUM(D26:D34)</f>
        <v>1806056.4700000002</v>
      </c>
      <c r="E25" s="26">
        <f>SUM(E26:E34)</f>
        <v>1203185.46</v>
      </c>
      <c r="F25" s="26">
        <f>SUM(F26:F34)</f>
        <v>0</v>
      </c>
      <c r="G25" s="26">
        <f>SUM(G26:G34)</f>
        <v>0</v>
      </c>
      <c r="H25" s="26">
        <f>SUM(H26:H34)</f>
        <v>0</v>
      </c>
      <c r="I25" s="26">
        <f>SUM(I26:I34)</f>
        <v>0</v>
      </c>
      <c r="J25" s="26">
        <f>SUM(J26:J34)</f>
        <v>0</v>
      </c>
      <c r="K25" s="26">
        <f>SUM(K26:K34)</f>
        <v>0</v>
      </c>
      <c r="L25" s="26">
        <f>SUM(L26:L34)</f>
        <v>0</v>
      </c>
      <c r="M25" s="26">
        <f>SUM(M26:M34)</f>
        <v>0</v>
      </c>
      <c r="N25" s="26">
        <f>SUM(N26:N34)</f>
        <v>0</v>
      </c>
      <c r="O25" s="25">
        <f>SUM(C25:N25)</f>
        <v>4013223.5900000003</v>
      </c>
      <c r="P25" s="13"/>
    </row>
    <row r="26" spans="1:16" x14ac:dyDescent="0.25">
      <c r="A26" s="24" t="s">
        <v>72</v>
      </c>
      <c r="C26" s="15">
        <v>53677.64</v>
      </c>
      <c r="D26" s="15">
        <v>113032.81</v>
      </c>
      <c r="E26" s="15">
        <f>180589.81-92500</f>
        <v>88089.81</v>
      </c>
      <c r="F26" s="15">
        <v>0</v>
      </c>
      <c r="G26" s="15">
        <v>0</v>
      </c>
      <c r="H26" s="15">
        <v>0</v>
      </c>
      <c r="I26" s="15">
        <v>0</v>
      </c>
      <c r="J26" s="15">
        <v>0</v>
      </c>
      <c r="K26" s="15">
        <v>0</v>
      </c>
      <c r="L26" s="15">
        <v>0</v>
      </c>
      <c r="M26" s="15">
        <v>0</v>
      </c>
      <c r="N26" s="15">
        <v>0</v>
      </c>
      <c r="O26" s="15">
        <f>SUM(C26:N26)</f>
        <v>254800.26</v>
      </c>
      <c r="P26" s="13"/>
    </row>
    <row r="27" spans="1:16" x14ac:dyDescent="0.25">
      <c r="A27" s="24" t="s">
        <v>71</v>
      </c>
      <c r="C27" s="15">
        <v>5227.3999999999996</v>
      </c>
      <c r="D27" s="15">
        <v>0</v>
      </c>
      <c r="E27" s="15">
        <v>0</v>
      </c>
      <c r="F27" s="15">
        <v>0</v>
      </c>
      <c r="G27" s="15">
        <v>0</v>
      </c>
      <c r="H27" s="15">
        <v>0</v>
      </c>
      <c r="I27" s="15">
        <v>0</v>
      </c>
      <c r="J27" s="15">
        <v>0</v>
      </c>
      <c r="K27" s="15">
        <v>0</v>
      </c>
      <c r="L27" s="15">
        <v>0</v>
      </c>
      <c r="M27" s="15">
        <v>0</v>
      </c>
      <c r="N27" s="15">
        <v>0</v>
      </c>
      <c r="O27" s="15">
        <f>SUM(C27:N27)</f>
        <v>5227.3999999999996</v>
      </c>
      <c r="P27" s="13"/>
    </row>
    <row r="28" spans="1:16" x14ac:dyDescent="0.25">
      <c r="A28" s="24" t="s">
        <v>70</v>
      </c>
      <c r="C28" s="15">
        <v>2780</v>
      </c>
      <c r="D28" s="15">
        <v>38589.5</v>
      </c>
      <c r="E28" s="15">
        <f>62525-32794.28</f>
        <v>29730.720000000001</v>
      </c>
      <c r="F28" s="15">
        <v>0</v>
      </c>
      <c r="G28" s="15">
        <v>0</v>
      </c>
      <c r="H28" s="15">
        <v>0</v>
      </c>
      <c r="I28" s="15">
        <v>0</v>
      </c>
      <c r="J28" s="15">
        <v>0</v>
      </c>
      <c r="K28" s="15">
        <v>0</v>
      </c>
      <c r="L28" s="15">
        <v>0</v>
      </c>
      <c r="M28" s="15">
        <v>0</v>
      </c>
      <c r="N28" s="15">
        <v>0</v>
      </c>
      <c r="O28" s="15">
        <f>SUM(C28:N28)</f>
        <v>71100.22</v>
      </c>
      <c r="P28" s="13"/>
    </row>
    <row r="29" spans="1:16" x14ac:dyDescent="0.25">
      <c r="A29" s="24" t="s">
        <v>69</v>
      </c>
      <c r="C29" s="15">
        <v>0</v>
      </c>
      <c r="D29" s="15">
        <v>0</v>
      </c>
      <c r="E29" s="15">
        <v>0</v>
      </c>
      <c r="F29" s="15">
        <v>0</v>
      </c>
      <c r="G29" s="15">
        <v>0</v>
      </c>
      <c r="H29" s="15">
        <v>0</v>
      </c>
      <c r="I29" s="15">
        <v>0</v>
      </c>
      <c r="J29" s="15">
        <v>0</v>
      </c>
      <c r="K29" s="15">
        <v>0</v>
      </c>
      <c r="L29" s="15">
        <v>0</v>
      </c>
      <c r="M29" s="15">
        <v>0</v>
      </c>
      <c r="N29" s="15">
        <v>0</v>
      </c>
      <c r="O29" s="15">
        <f>SUM(C29:N29)</f>
        <v>0</v>
      </c>
    </row>
    <row r="30" spans="1:16" x14ac:dyDescent="0.25">
      <c r="A30" s="24" t="s">
        <v>68</v>
      </c>
      <c r="C30" s="15">
        <v>0</v>
      </c>
      <c r="D30" s="15">
        <v>61582.98</v>
      </c>
      <c r="E30" s="15">
        <v>0</v>
      </c>
      <c r="F30" s="15">
        <v>0</v>
      </c>
      <c r="G30" s="15">
        <v>0</v>
      </c>
      <c r="H30" s="15">
        <v>0</v>
      </c>
      <c r="I30" s="15">
        <v>0</v>
      </c>
      <c r="J30" s="15">
        <v>0</v>
      </c>
      <c r="K30" s="15">
        <v>0</v>
      </c>
      <c r="L30" s="15">
        <v>0</v>
      </c>
      <c r="M30" s="15">
        <v>0</v>
      </c>
      <c r="N30" s="15">
        <v>0</v>
      </c>
      <c r="O30" s="15">
        <f>SUM(C30:N30)</f>
        <v>61582.98</v>
      </c>
    </row>
    <row r="31" spans="1:16" x14ac:dyDescent="0.25">
      <c r="A31" s="24" t="s">
        <v>67</v>
      </c>
      <c r="C31" s="15">
        <v>0</v>
      </c>
      <c r="D31" s="15">
        <v>0</v>
      </c>
      <c r="E31" s="15">
        <v>0</v>
      </c>
      <c r="F31" s="15">
        <v>0</v>
      </c>
      <c r="G31" s="15">
        <v>0</v>
      </c>
      <c r="H31" s="15">
        <v>0</v>
      </c>
      <c r="I31" s="15">
        <v>0</v>
      </c>
      <c r="J31" s="15">
        <v>0</v>
      </c>
      <c r="K31" s="15">
        <v>0</v>
      </c>
      <c r="L31" s="15">
        <v>0</v>
      </c>
      <c r="M31" s="15">
        <v>0</v>
      </c>
      <c r="N31" s="15">
        <v>0</v>
      </c>
      <c r="O31" s="15">
        <f>SUM(C31:N31)</f>
        <v>0</v>
      </c>
    </row>
    <row r="32" spans="1:16" x14ac:dyDescent="0.25">
      <c r="A32" s="24" t="s">
        <v>66</v>
      </c>
      <c r="C32" s="15">
        <v>859167.16</v>
      </c>
      <c r="D32" s="15">
        <v>874636.28</v>
      </c>
      <c r="E32" s="15">
        <v>1052182.8999999999</v>
      </c>
      <c r="F32" s="15">
        <v>0</v>
      </c>
      <c r="G32" s="15">
        <v>0</v>
      </c>
      <c r="H32" s="15">
        <v>0</v>
      </c>
      <c r="I32" s="15">
        <v>0</v>
      </c>
      <c r="J32" s="15">
        <v>0</v>
      </c>
      <c r="K32" s="15">
        <v>0</v>
      </c>
      <c r="L32" s="15">
        <v>0</v>
      </c>
      <c r="M32" s="15">
        <v>0</v>
      </c>
      <c r="N32" s="15">
        <v>0</v>
      </c>
      <c r="O32" s="15">
        <f>SUM(C32:N32)</f>
        <v>2785986.34</v>
      </c>
    </row>
    <row r="33" spans="1:16" x14ac:dyDescent="0.25">
      <c r="A33" s="35" t="s">
        <v>65</v>
      </c>
      <c r="C33" s="15">
        <v>0</v>
      </c>
      <c r="D33" s="15">
        <v>0</v>
      </c>
      <c r="E33" s="15">
        <v>0</v>
      </c>
      <c r="F33" s="15">
        <v>0</v>
      </c>
      <c r="G33" s="15">
        <v>0</v>
      </c>
      <c r="H33" s="15">
        <v>0</v>
      </c>
      <c r="I33" s="15">
        <v>0</v>
      </c>
      <c r="J33" s="15">
        <v>0</v>
      </c>
      <c r="K33" s="15">
        <v>0</v>
      </c>
      <c r="L33" s="15">
        <v>0</v>
      </c>
      <c r="M33" s="15">
        <v>0</v>
      </c>
      <c r="N33" s="15">
        <v>0</v>
      </c>
      <c r="O33" s="15">
        <f>SUM(C33:N33)</f>
        <v>0</v>
      </c>
    </row>
    <row r="34" spans="1:16" x14ac:dyDescent="0.25">
      <c r="A34" s="24" t="s">
        <v>64</v>
      </c>
      <c r="C34" s="15">
        <v>83129.460000000006</v>
      </c>
      <c r="D34" s="15">
        <v>718214.9</v>
      </c>
      <c r="E34" s="15">
        <f>125294.28-92112.25</f>
        <v>33182.03</v>
      </c>
      <c r="F34" s="15">
        <v>0</v>
      </c>
      <c r="G34" s="15">
        <v>0</v>
      </c>
      <c r="H34" s="15">
        <v>0</v>
      </c>
      <c r="I34" s="15">
        <v>0</v>
      </c>
      <c r="J34" s="15">
        <v>0</v>
      </c>
      <c r="K34" s="15">
        <v>0</v>
      </c>
      <c r="L34" s="15">
        <v>0</v>
      </c>
      <c r="M34" s="15">
        <v>0</v>
      </c>
      <c r="N34" s="15">
        <v>0</v>
      </c>
      <c r="O34" s="15">
        <f>SUM(C34:N34)</f>
        <v>834526.39</v>
      </c>
    </row>
    <row r="35" spans="1:16" x14ac:dyDescent="0.25">
      <c r="A35" s="27" t="s">
        <v>63</v>
      </c>
      <c r="C35" s="26">
        <f>SUM(C36:C42)</f>
        <v>7500</v>
      </c>
      <c r="D35" s="26">
        <f>SUM(D36:D42)</f>
        <v>700142.6</v>
      </c>
      <c r="E35" s="26">
        <f>SUM(E36:E42)</f>
        <v>414500</v>
      </c>
      <c r="F35" s="26">
        <f>SUM(F36:F42)</f>
        <v>0</v>
      </c>
      <c r="G35" s="26">
        <f>SUM(G36:G42)</f>
        <v>0</v>
      </c>
      <c r="H35" s="26">
        <f>SUM(H36:H42)</f>
        <v>0</v>
      </c>
      <c r="I35" s="26">
        <f>SUM(I36:I42)</f>
        <v>0</v>
      </c>
      <c r="J35" s="26">
        <f>SUM(J36:J42)</f>
        <v>0</v>
      </c>
      <c r="K35" s="26">
        <f>SUM(K36:K42)</f>
        <v>0</v>
      </c>
      <c r="L35" s="26">
        <f>SUM(L36:L42)</f>
        <v>0</v>
      </c>
      <c r="M35" s="26">
        <f>SUM(M36:M42)</f>
        <v>0</v>
      </c>
      <c r="N35" s="26">
        <f>SUM(N36:N42)</f>
        <v>0</v>
      </c>
      <c r="O35" s="25">
        <f>SUM(C35:N35)</f>
        <v>1122142.6000000001</v>
      </c>
      <c r="P35" s="15"/>
    </row>
    <row r="36" spans="1:16" x14ac:dyDescent="0.25">
      <c r="A36" s="24" t="s">
        <v>62</v>
      </c>
      <c r="C36" s="34">
        <v>7500</v>
      </c>
      <c r="D36" s="15">
        <v>700142.6</v>
      </c>
      <c r="E36" s="15">
        <v>414500</v>
      </c>
      <c r="F36" s="15">
        <v>0</v>
      </c>
      <c r="G36" s="15">
        <v>0</v>
      </c>
      <c r="H36" s="15">
        <v>0</v>
      </c>
      <c r="I36" s="15">
        <v>0</v>
      </c>
      <c r="J36" s="15">
        <v>0</v>
      </c>
      <c r="K36" s="15">
        <v>0</v>
      </c>
      <c r="L36" s="15">
        <v>0</v>
      </c>
      <c r="M36" s="15">
        <v>0</v>
      </c>
      <c r="N36" s="15">
        <v>0</v>
      </c>
      <c r="O36" s="15">
        <f>SUM(C36:N36)</f>
        <v>1122142.6000000001</v>
      </c>
      <c r="P36" s="15"/>
    </row>
    <row r="37" spans="1:16" x14ac:dyDescent="0.25">
      <c r="A37" s="24" t="s">
        <v>61</v>
      </c>
      <c r="C37" s="15">
        <v>0</v>
      </c>
      <c r="D37" s="15">
        <v>0</v>
      </c>
      <c r="E37" s="15">
        <v>0</v>
      </c>
      <c r="F37" s="15">
        <v>0</v>
      </c>
      <c r="G37" s="15">
        <v>0</v>
      </c>
      <c r="H37" s="15">
        <v>0</v>
      </c>
      <c r="I37" s="15">
        <v>0</v>
      </c>
      <c r="J37" s="15">
        <v>0</v>
      </c>
      <c r="K37" s="15">
        <v>0</v>
      </c>
      <c r="L37" s="15">
        <v>0</v>
      </c>
      <c r="M37" s="15">
        <v>0</v>
      </c>
      <c r="N37" s="15">
        <v>0</v>
      </c>
      <c r="O37" s="15">
        <f>SUM(C37:N37)</f>
        <v>0</v>
      </c>
    </row>
    <row r="38" spans="1:16" x14ac:dyDescent="0.25">
      <c r="A38" s="24" t="s">
        <v>60</v>
      </c>
      <c r="C38" s="15">
        <v>0</v>
      </c>
      <c r="D38" s="15">
        <v>0</v>
      </c>
      <c r="E38" s="15">
        <v>0</v>
      </c>
      <c r="F38" s="15">
        <v>0</v>
      </c>
      <c r="G38" s="15">
        <v>0</v>
      </c>
      <c r="H38" s="15">
        <v>0</v>
      </c>
      <c r="I38" s="15">
        <v>0</v>
      </c>
      <c r="J38" s="15">
        <v>0</v>
      </c>
      <c r="K38" s="15">
        <v>0</v>
      </c>
      <c r="L38" s="15">
        <v>0</v>
      </c>
      <c r="M38" s="15">
        <v>0</v>
      </c>
      <c r="N38" s="15">
        <v>0</v>
      </c>
      <c r="O38" s="15">
        <f>SUM(C38:N38)</f>
        <v>0</v>
      </c>
    </row>
    <row r="39" spans="1:16" ht="16.5" customHeight="1" x14ac:dyDescent="0.25">
      <c r="A39" s="24" t="s">
        <v>59</v>
      </c>
      <c r="C39" s="15">
        <v>0</v>
      </c>
      <c r="D39" s="15">
        <v>0</v>
      </c>
      <c r="E39" s="15">
        <v>0</v>
      </c>
      <c r="F39" s="15">
        <v>0</v>
      </c>
      <c r="G39" s="15">
        <v>0</v>
      </c>
      <c r="H39" s="15">
        <v>0</v>
      </c>
      <c r="I39" s="15">
        <v>0</v>
      </c>
      <c r="J39" s="15">
        <v>0</v>
      </c>
      <c r="K39" s="15">
        <v>0</v>
      </c>
      <c r="L39" s="15">
        <v>0</v>
      </c>
      <c r="M39" s="15">
        <v>0</v>
      </c>
      <c r="N39" s="15">
        <v>0</v>
      </c>
      <c r="O39" s="15">
        <f>SUM(C39:N39)</f>
        <v>0</v>
      </c>
    </row>
    <row r="40" spans="1:16" x14ac:dyDescent="0.25">
      <c r="A40" s="24" t="s">
        <v>58</v>
      </c>
      <c r="C40" s="15">
        <v>0</v>
      </c>
      <c r="D40" s="15">
        <v>0</v>
      </c>
      <c r="E40" s="15">
        <v>0</v>
      </c>
      <c r="F40" s="15">
        <v>0</v>
      </c>
      <c r="G40" s="15">
        <v>0</v>
      </c>
      <c r="H40" s="15">
        <v>0</v>
      </c>
      <c r="I40" s="15">
        <v>0</v>
      </c>
      <c r="J40" s="15">
        <v>0</v>
      </c>
      <c r="K40" s="15">
        <v>0</v>
      </c>
      <c r="L40" s="15">
        <v>0</v>
      </c>
      <c r="M40" s="15">
        <v>0</v>
      </c>
      <c r="N40" s="15">
        <v>0</v>
      </c>
      <c r="O40" s="15">
        <f>SUM(C40:N40)</f>
        <v>0</v>
      </c>
    </row>
    <row r="41" spans="1:16" x14ac:dyDescent="0.25">
      <c r="A41" s="24" t="s">
        <v>57</v>
      </c>
      <c r="C41" s="15">
        <v>0</v>
      </c>
      <c r="D41" s="33">
        <v>0</v>
      </c>
      <c r="E41" s="15">
        <v>0</v>
      </c>
      <c r="F41" s="15">
        <v>0</v>
      </c>
      <c r="G41" s="15">
        <v>0</v>
      </c>
      <c r="H41" s="15">
        <v>0</v>
      </c>
      <c r="I41" s="15">
        <v>0</v>
      </c>
      <c r="J41" s="15">
        <v>0</v>
      </c>
      <c r="K41" s="15">
        <v>0</v>
      </c>
      <c r="L41" s="15">
        <v>0</v>
      </c>
      <c r="M41" s="15">
        <v>0</v>
      </c>
      <c r="N41" s="15">
        <v>0</v>
      </c>
      <c r="O41" s="15">
        <f>SUM(C41:N41)</f>
        <v>0</v>
      </c>
    </row>
    <row r="42" spans="1:16" x14ac:dyDescent="0.25">
      <c r="A42" s="24" t="s">
        <v>56</v>
      </c>
      <c r="C42" s="15">
        <v>0</v>
      </c>
      <c r="D42" s="15">
        <v>0</v>
      </c>
      <c r="E42" s="15">
        <v>0</v>
      </c>
      <c r="F42" s="15">
        <v>0</v>
      </c>
      <c r="G42" s="15">
        <v>0</v>
      </c>
      <c r="H42" s="15">
        <v>0</v>
      </c>
      <c r="I42" s="15">
        <v>0</v>
      </c>
      <c r="J42" s="15">
        <v>0</v>
      </c>
      <c r="K42" s="15">
        <v>0</v>
      </c>
      <c r="L42" s="15">
        <v>0</v>
      </c>
      <c r="M42" s="15">
        <v>0</v>
      </c>
      <c r="N42" s="15">
        <v>0</v>
      </c>
      <c r="O42" s="15">
        <f>SUM(C42:N42)</f>
        <v>0</v>
      </c>
    </row>
    <row r="43" spans="1:16" x14ac:dyDescent="0.25">
      <c r="A43" s="27" t="s">
        <v>55</v>
      </c>
      <c r="C43" s="26">
        <f>SUM(C44:C50)</f>
        <v>0</v>
      </c>
      <c r="D43" s="26">
        <f>SUM(D44:D50)</f>
        <v>0</v>
      </c>
      <c r="E43" s="26">
        <f>SUM(E44:E50)</f>
        <v>0</v>
      </c>
      <c r="F43" s="26">
        <f>SUM(F44:F50)</f>
        <v>0</v>
      </c>
      <c r="G43" s="26">
        <f>SUM(G44:G50)</f>
        <v>0</v>
      </c>
      <c r="H43" s="26">
        <f>SUM(H44:H50)</f>
        <v>0</v>
      </c>
      <c r="I43" s="26">
        <f>SUM(I44:I50)</f>
        <v>0</v>
      </c>
      <c r="J43" s="26">
        <f>SUM(J44:J50)</f>
        <v>0</v>
      </c>
      <c r="K43" s="26">
        <f>SUM(K44:K50)</f>
        <v>0</v>
      </c>
      <c r="L43" s="26">
        <f>SUM(L44:L50)</f>
        <v>0</v>
      </c>
      <c r="M43" s="26">
        <f>SUM(M44:M50)</f>
        <v>0</v>
      </c>
      <c r="N43" s="26">
        <f>SUM(N44:N50)</f>
        <v>0</v>
      </c>
      <c r="O43" s="25">
        <f>SUM(C43:N43)</f>
        <v>0</v>
      </c>
    </row>
    <row r="44" spans="1:16" x14ac:dyDescent="0.25">
      <c r="A44" s="24" t="s">
        <v>54</v>
      </c>
      <c r="C44" s="15">
        <v>0</v>
      </c>
      <c r="D44" s="15">
        <v>0</v>
      </c>
      <c r="E44" s="15">
        <v>0</v>
      </c>
      <c r="F44" s="15">
        <v>0</v>
      </c>
      <c r="G44" s="15">
        <v>0</v>
      </c>
      <c r="H44" s="15">
        <v>0</v>
      </c>
      <c r="I44" s="15">
        <v>0</v>
      </c>
      <c r="J44" s="15">
        <v>0</v>
      </c>
      <c r="K44" s="15">
        <v>0</v>
      </c>
      <c r="L44" s="15">
        <v>0</v>
      </c>
      <c r="M44" s="15">
        <v>0</v>
      </c>
      <c r="N44" s="15">
        <v>0</v>
      </c>
      <c r="O44" s="15">
        <f>SUM(C44:N44)</f>
        <v>0</v>
      </c>
    </row>
    <row r="45" spans="1:16" x14ac:dyDescent="0.25">
      <c r="A45" s="24" t="s">
        <v>53</v>
      </c>
      <c r="C45" s="15">
        <v>0</v>
      </c>
      <c r="D45" s="15">
        <v>0</v>
      </c>
      <c r="E45" s="15">
        <v>0</v>
      </c>
      <c r="F45" s="15">
        <v>0</v>
      </c>
      <c r="G45" s="15">
        <v>0</v>
      </c>
      <c r="H45" s="15">
        <v>0</v>
      </c>
      <c r="I45" s="15">
        <v>0</v>
      </c>
      <c r="J45" s="15">
        <v>0</v>
      </c>
      <c r="K45" s="15">
        <v>0</v>
      </c>
      <c r="L45" s="15">
        <v>0</v>
      </c>
      <c r="M45" s="15">
        <v>0</v>
      </c>
      <c r="N45" s="15">
        <v>0</v>
      </c>
      <c r="O45" s="15">
        <f>SUM(C45:N45)</f>
        <v>0</v>
      </c>
    </row>
    <row r="46" spans="1:16" x14ac:dyDescent="0.25">
      <c r="A46" s="24" t="s">
        <v>52</v>
      </c>
      <c r="C46" s="15">
        <v>0</v>
      </c>
      <c r="D46" s="15">
        <v>0</v>
      </c>
      <c r="E46" s="15">
        <v>0</v>
      </c>
      <c r="F46" s="15">
        <v>0</v>
      </c>
      <c r="G46" s="15">
        <v>0</v>
      </c>
      <c r="H46" s="15">
        <v>0</v>
      </c>
      <c r="I46" s="15">
        <v>0</v>
      </c>
      <c r="J46" s="15">
        <v>0</v>
      </c>
      <c r="K46" s="15">
        <v>0</v>
      </c>
      <c r="L46" s="15">
        <v>0</v>
      </c>
      <c r="M46" s="15">
        <v>0</v>
      </c>
      <c r="N46" s="15">
        <v>0</v>
      </c>
      <c r="O46" s="15">
        <f>SUM(C46:N46)</f>
        <v>0</v>
      </c>
    </row>
    <row r="47" spans="1:16" ht="15" customHeight="1" x14ac:dyDescent="0.25">
      <c r="A47" s="24" t="s">
        <v>51</v>
      </c>
      <c r="C47" s="15">
        <v>0</v>
      </c>
      <c r="D47" s="15">
        <v>0</v>
      </c>
      <c r="E47" s="15">
        <v>0</v>
      </c>
      <c r="F47" s="15">
        <v>0</v>
      </c>
      <c r="G47" s="15">
        <v>0</v>
      </c>
      <c r="H47" s="15">
        <v>0</v>
      </c>
      <c r="I47" s="15">
        <v>0</v>
      </c>
      <c r="J47" s="15">
        <v>0</v>
      </c>
      <c r="K47" s="15">
        <v>0</v>
      </c>
      <c r="L47" s="15">
        <v>0</v>
      </c>
      <c r="M47" s="15">
        <v>0</v>
      </c>
      <c r="N47" s="15">
        <v>0</v>
      </c>
      <c r="O47" s="15">
        <f>SUM(C47:N47)</f>
        <v>0</v>
      </c>
    </row>
    <row r="48" spans="1:16" ht="15.75" customHeight="1" x14ac:dyDescent="0.25">
      <c r="A48" s="24" t="s">
        <v>50</v>
      </c>
      <c r="C48" s="15">
        <v>0</v>
      </c>
      <c r="D48" s="15">
        <v>0</v>
      </c>
      <c r="E48" s="15">
        <v>0</v>
      </c>
      <c r="F48" s="15">
        <v>0</v>
      </c>
      <c r="G48" s="15">
        <v>0</v>
      </c>
      <c r="H48" s="15">
        <v>0</v>
      </c>
      <c r="I48" s="15">
        <v>0</v>
      </c>
      <c r="J48" s="15">
        <v>0</v>
      </c>
      <c r="K48" s="15">
        <v>0</v>
      </c>
      <c r="L48" s="15">
        <v>0</v>
      </c>
      <c r="M48" s="15">
        <v>0</v>
      </c>
      <c r="N48" s="15">
        <v>0</v>
      </c>
      <c r="O48" s="15">
        <f>SUM(C48:N48)</f>
        <v>0</v>
      </c>
    </row>
    <row r="49" spans="1:16" x14ac:dyDescent="0.25">
      <c r="A49" s="24" t="s">
        <v>49</v>
      </c>
      <c r="C49" s="15">
        <v>0</v>
      </c>
      <c r="D49" s="15">
        <v>0</v>
      </c>
      <c r="E49" s="15">
        <v>0</v>
      </c>
      <c r="F49" s="15">
        <v>0</v>
      </c>
      <c r="G49" s="15">
        <v>0</v>
      </c>
      <c r="H49" s="15">
        <v>0</v>
      </c>
      <c r="I49" s="15">
        <v>0</v>
      </c>
      <c r="J49" s="15">
        <v>0</v>
      </c>
      <c r="K49" s="15">
        <v>0</v>
      </c>
      <c r="L49" s="15">
        <v>0</v>
      </c>
      <c r="M49" s="15">
        <v>0</v>
      </c>
      <c r="N49" s="15">
        <v>0</v>
      </c>
      <c r="O49" s="15">
        <f>SUM(C49:N49)</f>
        <v>0</v>
      </c>
    </row>
    <row r="50" spans="1:16" x14ac:dyDescent="0.25">
      <c r="A50" s="24" t="s">
        <v>48</v>
      </c>
      <c r="C50" s="15">
        <v>0</v>
      </c>
      <c r="D50" s="15">
        <v>0</v>
      </c>
      <c r="E50" s="15">
        <v>0</v>
      </c>
      <c r="F50" s="15">
        <v>0</v>
      </c>
      <c r="G50" s="15">
        <v>0</v>
      </c>
      <c r="H50" s="15">
        <v>0</v>
      </c>
      <c r="I50" s="15">
        <v>0</v>
      </c>
      <c r="J50" s="15">
        <v>0</v>
      </c>
      <c r="K50" s="15">
        <v>0</v>
      </c>
      <c r="L50" s="15">
        <v>0</v>
      </c>
      <c r="M50" s="15">
        <v>0</v>
      </c>
      <c r="N50" s="15">
        <v>0</v>
      </c>
      <c r="O50" s="15">
        <f>SUM(C50:N50)</f>
        <v>0</v>
      </c>
    </row>
    <row r="51" spans="1:16" x14ac:dyDescent="0.25">
      <c r="A51" s="27" t="s">
        <v>47</v>
      </c>
      <c r="C51" s="26">
        <f>SUM(C52:C62)</f>
        <v>397843.62</v>
      </c>
      <c r="D51" s="26">
        <f>SUM(D52:D62)</f>
        <v>524379.65</v>
      </c>
      <c r="E51" s="26">
        <f>SUM(E52:E62)</f>
        <v>2398544.36</v>
      </c>
      <c r="F51" s="26">
        <f>SUM(F52:F62)</f>
        <v>0</v>
      </c>
      <c r="G51" s="26">
        <f>SUM(G52:G62)</f>
        <v>0</v>
      </c>
      <c r="H51" s="26">
        <f>SUM(H52:H62)</f>
        <v>0</v>
      </c>
      <c r="I51" s="26">
        <f>SUM(I52:I62)</f>
        <v>0</v>
      </c>
      <c r="J51" s="26">
        <f>SUM(J52:J62)</f>
        <v>0</v>
      </c>
      <c r="K51" s="26">
        <f>SUM(K52:K62)</f>
        <v>0</v>
      </c>
      <c r="L51" s="26">
        <f>SUM(L52:L62)</f>
        <v>0</v>
      </c>
      <c r="M51" s="26">
        <f>SUM(M52:M62)</f>
        <v>0</v>
      </c>
      <c r="N51" s="26">
        <f>SUM(N52:N62)</f>
        <v>0</v>
      </c>
      <c r="O51" s="25">
        <f>SUM(C51:N51)</f>
        <v>3320767.63</v>
      </c>
    </row>
    <row r="52" spans="1:16" x14ac:dyDescent="0.25">
      <c r="A52" s="24" t="s">
        <v>46</v>
      </c>
      <c r="C52" s="15">
        <v>397843.62</v>
      </c>
      <c r="D52" s="15">
        <v>0</v>
      </c>
      <c r="E52" s="15">
        <v>0</v>
      </c>
      <c r="F52" s="15">
        <v>0</v>
      </c>
      <c r="G52" s="15">
        <v>0</v>
      </c>
      <c r="H52" s="15">
        <v>0</v>
      </c>
      <c r="I52" s="15">
        <v>0</v>
      </c>
      <c r="J52" s="15">
        <v>0</v>
      </c>
      <c r="K52" s="15">
        <v>0</v>
      </c>
      <c r="L52" s="15">
        <v>0</v>
      </c>
      <c r="M52" s="15">
        <v>0</v>
      </c>
      <c r="N52" s="15">
        <v>0</v>
      </c>
      <c r="O52" s="15">
        <f>SUM(C52:N52)</f>
        <v>397843.62</v>
      </c>
    </row>
    <row r="53" spans="1:16" x14ac:dyDescent="0.25">
      <c r="A53" s="24" t="s">
        <v>45</v>
      </c>
      <c r="C53" s="15">
        <v>0</v>
      </c>
      <c r="D53" s="15">
        <v>524379.65</v>
      </c>
      <c r="E53" s="15">
        <v>2398544.36</v>
      </c>
      <c r="F53" s="15">
        <v>0</v>
      </c>
      <c r="G53" s="15">
        <v>0</v>
      </c>
      <c r="H53" s="15">
        <v>0</v>
      </c>
      <c r="I53" s="15">
        <v>0</v>
      </c>
      <c r="J53" s="15">
        <v>0</v>
      </c>
      <c r="K53" s="15">
        <v>0</v>
      </c>
      <c r="L53" s="15">
        <v>0</v>
      </c>
      <c r="M53" s="15">
        <v>0</v>
      </c>
      <c r="N53" s="15">
        <v>0</v>
      </c>
      <c r="O53" s="15">
        <f>SUM(C53:N53)</f>
        <v>2922924.01</v>
      </c>
    </row>
    <row r="54" spans="1:16" x14ac:dyDescent="0.25">
      <c r="A54" s="24" t="s">
        <v>44</v>
      </c>
      <c r="C54" s="15">
        <v>0</v>
      </c>
      <c r="D54" s="15">
        <v>0</v>
      </c>
      <c r="E54" s="15">
        <v>0</v>
      </c>
      <c r="F54" s="15">
        <v>0</v>
      </c>
      <c r="G54" s="15">
        <v>0</v>
      </c>
      <c r="H54" s="15">
        <v>0</v>
      </c>
      <c r="I54" s="15">
        <v>0</v>
      </c>
      <c r="J54" s="15">
        <v>0</v>
      </c>
      <c r="K54" s="15">
        <v>0</v>
      </c>
      <c r="L54" s="15">
        <v>0</v>
      </c>
      <c r="M54" s="15">
        <v>0</v>
      </c>
      <c r="N54" s="15">
        <v>0</v>
      </c>
      <c r="O54" s="15">
        <f>SUM(C54:N54)</f>
        <v>0</v>
      </c>
    </row>
    <row r="55" spans="1:16" x14ac:dyDescent="0.25">
      <c r="A55" s="24" t="s">
        <v>43</v>
      </c>
      <c r="C55" s="15">
        <v>0</v>
      </c>
      <c r="D55" s="15">
        <v>0</v>
      </c>
      <c r="E55" s="15">
        <v>0</v>
      </c>
      <c r="F55" s="15">
        <v>0</v>
      </c>
      <c r="G55" s="15">
        <v>0</v>
      </c>
      <c r="H55" s="15">
        <v>0</v>
      </c>
      <c r="I55" s="15">
        <v>0</v>
      </c>
      <c r="J55" s="15">
        <v>0</v>
      </c>
      <c r="K55" s="15">
        <v>0</v>
      </c>
      <c r="L55" s="15">
        <v>0</v>
      </c>
      <c r="M55" s="15">
        <v>0</v>
      </c>
      <c r="N55" s="15">
        <v>0</v>
      </c>
      <c r="O55" s="15">
        <f>SUM(C55:N55)</f>
        <v>0</v>
      </c>
    </row>
    <row r="56" spans="1:16" x14ac:dyDescent="0.25">
      <c r="A56" s="24" t="s">
        <v>42</v>
      </c>
      <c r="C56" s="15">
        <v>0</v>
      </c>
      <c r="D56" s="15">
        <v>0</v>
      </c>
      <c r="E56" s="15">
        <v>0</v>
      </c>
      <c r="F56" s="15">
        <v>0</v>
      </c>
      <c r="G56" s="15">
        <v>0</v>
      </c>
      <c r="H56" s="15">
        <v>0</v>
      </c>
      <c r="I56" s="15">
        <v>0</v>
      </c>
      <c r="J56" s="15">
        <v>0</v>
      </c>
      <c r="K56" s="15">
        <v>0</v>
      </c>
      <c r="L56" s="15">
        <v>0</v>
      </c>
      <c r="M56" s="15">
        <v>0</v>
      </c>
      <c r="N56" s="15">
        <v>0</v>
      </c>
      <c r="O56" s="15">
        <f>SUM(C56:N56)</f>
        <v>0</v>
      </c>
      <c r="P56" s="13"/>
    </row>
    <row r="57" spans="1:16" x14ac:dyDescent="0.25">
      <c r="A57" s="24" t="s">
        <v>41</v>
      </c>
      <c r="C57" s="15">
        <v>0</v>
      </c>
      <c r="D57" s="15">
        <v>0</v>
      </c>
      <c r="E57" s="15">
        <v>0</v>
      </c>
      <c r="F57" s="15">
        <v>0</v>
      </c>
      <c r="G57" s="15">
        <v>0</v>
      </c>
      <c r="H57" s="15">
        <v>0</v>
      </c>
      <c r="I57" s="15">
        <v>0</v>
      </c>
      <c r="J57" s="15">
        <v>0</v>
      </c>
      <c r="K57" s="15">
        <v>0</v>
      </c>
      <c r="L57" s="15">
        <v>0</v>
      </c>
      <c r="M57" s="15">
        <v>0</v>
      </c>
      <c r="N57" s="15">
        <v>0</v>
      </c>
      <c r="O57" s="15">
        <f>SUM(C57:N57)</f>
        <v>0</v>
      </c>
    </row>
    <row r="58" spans="1:16" x14ac:dyDescent="0.25">
      <c r="A58" s="24" t="s">
        <v>40</v>
      </c>
      <c r="C58" s="15">
        <v>0</v>
      </c>
      <c r="D58" s="15">
        <v>0</v>
      </c>
      <c r="E58" s="15">
        <v>0</v>
      </c>
      <c r="F58" s="15">
        <v>0</v>
      </c>
      <c r="G58" s="15">
        <v>0</v>
      </c>
      <c r="H58" s="15">
        <v>0</v>
      </c>
      <c r="I58" s="15">
        <v>0</v>
      </c>
      <c r="J58" s="15">
        <v>0</v>
      </c>
      <c r="K58" s="15">
        <v>0</v>
      </c>
      <c r="L58" s="15">
        <v>0</v>
      </c>
      <c r="M58" s="15">
        <v>0</v>
      </c>
      <c r="N58" s="15">
        <v>0</v>
      </c>
      <c r="O58" s="15">
        <f>SUM(C58:N58)</f>
        <v>0</v>
      </c>
    </row>
    <row r="59" spans="1:16" x14ac:dyDescent="0.25">
      <c r="A59" s="24" t="s">
        <v>39</v>
      </c>
      <c r="C59" s="15">
        <v>0</v>
      </c>
      <c r="D59" s="15">
        <v>0</v>
      </c>
      <c r="E59" s="15">
        <v>0</v>
      </c>
      <c r="F59" s="15">
        <v>0</v>
      </c>
      <c r="G59" s="15">
        <v>0</v>
      </c>
      <c r="H59" s="15">
        <v>0</v>
      </c>
      <c r="I59" s="15">
        <v>0</v>
      </c>
      <c r="J59" s="15">
        <v>0</v>
      </c>
      <c r="K59" s="15">
        <v>0</v>
      </c>
      <c r="L59" s="15">
        <v>0</v>
      </c>
      <c r="M59" s="15">
        <v>0</v>
      </c>
      <c r="N59" s="15">
        <v>0</v>
      </c>
      <c r="O59" s="15">
        <f>SUM(C59:N59)</f>
        <v>0</v>
      </c>
    </row>
    <row r="60" spans="1:16" x14ac:dyDescent="0.25">
      <c r="A60" s="24" t="s">
        <v>38</v>
      </c>
      <c r="C60" s="15">
        <v>0</v>
      </c>
      <c r="D60" s="15">
        <v>0</v>
      </c>
      <c r="E60" s="15">
        <v>0</v>
      </c>
      <c r="F60" s="15">
        <v>0</v>
      </c>
      <c r="G60" s="15">
        <v>0</v>
      </c>
      <c r="H60" s="15">
        <v>0</v>
      </c>
      <c r="I60" s="15">
        <v>0</v>
      </c>
      <c r="J60" s="15">
        <v>0</v>
      </c>
      <c r="K60" s="15">
        <v>0</v>
      </c>
      <c r="L60" s="15">
        <v>0</v>
      </c>
      <c r="M60" s="15">
        <v>0</v>
      </c>
      <c r="N60" s="15">
        <v>0</v>
      </c>
      <c r="O60" s="15">
        <f>SUM(C60:N60)</f>
        <v>0</v>
      </c>
    </row>
    <row r="61" spans="1:16" x14ac:dyDescent="0.25">
      <c r="A61" s="24" t="s">
        <v>37</v>
      </c>
      <c r="C61" s="15">
        <v>0</v>
      </c>
      <c r="D61" s="15">
        <v>0</v>
      </c>
      <c r="E61" s="15">
        <v>0</v>
      </c>
      <c r="F61" s="15">
        <v>0</v>
      </c>
      <c r="G61" s="15">
        <v>0</v>
      </c>
      <c r="H61" s="15">
        <v>0</v>
      </c>
      <c r="I61" s="15">
        <v>0</v>
      </c>
      <c r="J61" s="15">
        <v>0</v>
      </c>
      <c r="K61" s="15">
        <v>0</v>
      </c>
      <c r="L61" s="15">
        <v>0</v>
      </c>
      <c r="M61" s="15">
        <v>0</v>
      </c>
      <c r="N61" s="15">
        <v>0</v>
      </c>
      <c r="O61" s="15">
        <f>SUM(C61:N61)</f>
        <v>0</v>
      </c>
    </row>
    <row r="62" spans="1:16" x14ac:dyDescent="0.25">
      <c r="A62" s="24" t="s">
        <v>36</v>
      </c>
      <c r="C62" s="15">
        <v>0</v>
      </c>
      <c r="D62" s="15">
        <v>0</v>
      </c>
      <c r="E62" s="15">
        <v>0</v>
      </c>
      <c r="F62" s="15">
        <v>0</v>
      </c>
      <c r="G62" s="15">
        <v>0</v>
      </c>
      <c r="H62" s="15">
        <v>0</v>
      </c>
      <c r="I62" s="15">
        <v>0</v>
      </c>
      <c r="J62" s="15">
        <v>0</v>
      </c>
      <c r="K62" s="15">
        <v>0</v>
      </c>
      <c r="L62" s="15">
        <v>0</v>
      </c>
      <c r="M62" s="15">
        <v>0</v>
      </c>
      <c r="N62" s="15">
        <v>0</v>
      </c>
      <c r="O62" s="15">
        <f>SUM(C62:N62)</f>
        <v>0</v>
      </c>
    </row>
    <row r="63" spans="1:16" x14ac:dyDescent="0.25">
      <c r="A63" s="27" t="s">
        <v>35</v>
      </c>
      <c r="C63" s="26">
        <f>SUM(C64:C67)</f>
        <v>0</v>
      </c>
      <c r="D63" s="26">
        <f>SUM(D64:D67)</f>
        <v>0</v>
      </c>
      <c r="E63" s="26">
        <f>SUM(E64:E67)</f>
        <v>0</v>
      </c>
      <c r="F63" s="26">
        <f>SUM(F64:F67)</f>
        <v>0</v>
      </c>
      <c r="G63" s="26">
        <f>SUM(G64:G67)</f>
        <v>0</v>
      </c>
      <c r="H63" s="26">
        <f>SUM(H64:H67)</f>
        <v>0</v>
      </c>
      <c r="I63" s="26">
        <f>SUM(I64:I67)</f>
        <v>0</v>
      </c>
      <c r="J63" s="26">
        <f>SUM(J64:J67)</f>
        <v>0</v>
      </c>
      <c r="K63" s="26">
        <f>SUM(K64:K67)</f>
        <v>0</v>
      </c>
      <c r="L63" s="26">
        <f>SUM(L64:L67)</f>
        <v>0</v>
      </c>
      <c r="M63" s="26">
        <f>SUM(M64:M67)</f>
        <v>0</v>
      </c>
      <c r="N63" s="26">
        <f>SUM(N64:N67)</f>
        <v>0</v>
      </c>
      <c r="O63" s="25">
        <f>SUM(C63:N63)</f>
        <v>0</v>
      </c>
    </row>
    <row r="64" spans="1:16" x14ac:dyDescent="0.25">
      <c r="A64" s="24" t="s">
        <v>34</v>
      </c>
      <c r="C64" s="15">
        <v>0</v>
      </c>
      <c r="D64" s="15">
        <v>0</v>
      </c>
      <c r="E64" s="15">
        <v>0</v>
      </c>
      <c r="F64" s="15">
        <v>0</v>
      </c>
      <c r="G64" s="15">
        <v>0</v>
      </c>
      <c r="H64" s="15">
        <v>0</v>
      </c>
      <c r="I64" s="15">
        <v>0</v>
      </c>
      <c r="J64" s="15">
        <v>0</v>
      </c>
      <c r="K64" s="15">
        <v>0</v>
      </c>
      <c r="L64" s="15">
        <v>0</v>
      </c>
      <c r="M64" s="15">
        <v>0</v>
      </c>
      <c r="N64" s="15">
        <v>0</v>
      </c>
      <c r="O64" s="15">
        <f>SUM(C64:N64)</f>
        <v>0</v>
      </c>
    </row>
    <row r="65" spans="1:15" x14ac:dyDescent="0.25">
      <c r="A65" s="24" t="s">
        <v>33</v>
      </c>
      <c r="C65" s="15">
        <v>0</v>
      </c>
      <c r="D65" s="15">
        <v>0</v>
      </c>
      <c r="E65" s="15">
        <v>0</v>
      </c>
      <c r="F65" s="15">
        <v>0</v>
      </c>
      <c r="G65" s="15">
        <v>0</v>
      </c>
      <c r="H65" s="15">
        <v>0</v>
      </c>
      <c r="I65" s="15">
        <v>0</v>
      </c>
      <c r="J65" s="15">
        <v>0</v>
      </c>
      <c r="K65" s="15">
        <v>0</v>
      </c>
      <c r="L65" s="15">
        <v>0</v>
      </c>
      <c r="M65" s="15">
        <v>0</v>
      </c>
      <c r="N65" s="15">
        <v>0</v>
      </c>
      <c r="O65" s="15">
        <f>SUM(C65:N65)</f>
        <v>0</v>
      </c>
    </row>
    <row r="66" spans="1:15" x14ac:dyDescent="0.25">
      <c r="A66" s="24" t="s">
        <v>32</v>
      </c>
      <c r="C66" s="15">
        <v>0</v>
      </c>
      <c r="D66" s="15">
        <v>0</v>
      </c>
      <c r="E66" s="15">
        <v>0</v>
      </c>
      <c r="F66" s="15">
        <v>0</v>
      </c>
      <c r="G66" s="15">
        <v>0</v>
      </c>
      <c r="H66" s="15">
        <v>0</v>
      </c>
      <c r="I66" s="15">
        <v>0</v>
      </c>
      <c r="J66" s="15">
        <v>0</v>
      </c>
      <c r="K66" s="15">
        <v>0</v>
      </c>
      <c r="L66" s="15">
        <v>0</v>
      </c>
      <c r="M66" s="15">
        <v>0</v>
      </c>
      <c r="N66" s="15">
        <v>0</v>
      </c>
      <c r="O66" s="15">
        <f>SUM(C66:N66)</f>
        <v>0</v>
      </c>
    </row>
    <row r="67" spans="1:15" ht="30" x14ac:dyDescent="0.25">
      <c r="A67" s="24" t="s">
        <v>31</v>
      </c>
      <c r="C67" s="15">
        <v>0</v>
      </c>
      <c r="D67" s="15">
        <v>0</v>
      </c>
      <c r="E67" s="15">
        <v>0</v>
      </c>
      <c r="F67" s="15">
        <v>0</v>
      </c>
      <c r="G67" s="15">
        <v>0</v>
      </c>
      <c r="H67" s="15">
        <v>0</v>
      </c>
      <c r="I67" s="15">
        <v>0</v>
      </c>
      <c r="J67" s="15">
        <v>0</v>
      </c>
      <c r="K67" s="15">
        <v>0</v>
      </c>
      <c r="L67" s="15">
        <v>0</v>
      </c>
      <c r="M67" s="15">
        <v>0</v>
      </c>
      <c r="N67" s="15">
        <v>0</v>
      </c>
      <c r="O67" s="15">
        <f>SUM(C67:N67)</f>
        <v>0</v>
      </c>
    </row>
    <row r="68" spans="1:15" x14ac:dyDescent="0.25">
      <c r="A68" s="27" t="s">
        <v>30</v>
      </c>
      <c r="C68" s="26">
        <f>+C70+C69</f>
        <v>0</v>
      </c>
      <c r="D68" s="26">
        <f>+D70+D69</f>
        <v>0</v>
      </c>
      <c r="E68" s="26">
        <f>+E70+E69</f>
        <v>0</v>
      </c>
      <c r="F68" s="26">
        <f>+F70+F69</f>
        <v>0</v>
      </c>
      <c r="G68" s="26">
        <f>+G70+G69</f>
        <v>0</v>
      </c>
      <c r="H68" s="26">
        <f>+H70+H69</f>
        <v>0</v>
      </c>
      <c r="I68" s="26">
        <f>+I70+I69</f>
        <v>0</v>
      </c>
      <c r="J68" s="26">
        <f>+J70+J69</f>
        <v>0</v>
      </c>
      <c r="K68" s="26">
        <f>+K70+K69</f>
        <v>0</v>
      </c>
      <c r="L68" s="26">
        <f>+L70+L69</f>
        <v>0</v>
      </c>
      <c r="M68" s="26">
        <f>+M70+M69</f>
        <v>0</v>
      </c>
      <c r="N68" s="26">
        <f>+N70+N69</f>
        <v>0</v>
      </c>
      <c r="O68" s="25">
        <f>SUM(C68:N68)</f>
        <v>0</v>
      </c>
    </row>
    <row r="69" spans="1:15" x14ac:dyDescent="0.25">
      <c r="A69" s="24" t="s">
        <v>29</v>
      </c>
      <c r="C69" s="15">
        <v>0</v>
      </c>
      <c r="D69" s="15">
        <v>0</v>
      </c>
      <c r="E69" s="15">
        <v>0</v>
      </c>
      <c r="F69" s="15">
        <v>0</v>
      </c>
      <c r="G69" s="15">
        <v>0</v>
      </c>
      <c r="H69" s="15">
        <v>0</v>
      </c>
      <c r="I69" s="15">
        <v>0</v>
      </c>
      <c r="J69" s="15">
        <v>0</v>
      </c>
      <c r="K69" s="15">
        <v>0</v>
      </c>
      <c r="L69" s="15">
        <v>0</v>
      </c>
      <c r="M69" s="15">
        <v>0</v>
      </c>
      <c r="N69" s="15">
        <v>0</v>
      </c>
      <c r="O69" s="15">
        <f>SUM(C69:N69)</f>
        <v>0</v>
      </c>
    </row>
    <row r="70" spans="1:15" x14ac:dyDescent="0.25">
      <c r="A70" s="24" t="s">
        <v>28</v>
      </c>
      <c r="C70" s="15">
        <v>0</v>
      </c>
      <c r="D70" s="15">
        <v>0</v>
      </c>
      <c r="E70" s="15">
        <v>0</v>
      </c>
      <c r="F70" s="15">
        <v>0</v>
      </c>
      <c r="G70" s="15">
        <v>0</v>
      </c>
      <c r="H70" s="15">
        <v>0</v>
      </c>
      <c r="I70" s="15">
        <v>0</v>
      </c>
      <c r="J70" s="15">
        <v>0</v>
      </c>
      <c r="K70" s="15">
        <v>0</v>
      </c>
      <c r="L70" s="15">
        <v>0</v>
      </c>
      <c r="M70" s="15">
        <v>0</v>
      </c>
      <c r="N70" s="15">
        <v>0</v>
      </c>
      <c r="O70" s="15">
        <f>SUM(C70:N70)</f>
        <v>0</v>
      </c>
    </row>
    <row r="71" spans="1:15" x14ac:dyDescent="0.25">
      <c r="A71" s="27" t="s">
        <v>27</v>
      </c>
      <c r="C71" s="26">
        <f>SUM(C72:C74)</f>
        <v>0</v>
      </c>
      <c r="D71" s="26">
        <f>SUM(D72:D74)</f>
        <v>0</v>
      </c>
      <c r="E71" s="26">
        <f>SUM(E72:E74)</f>
        <v>0</v>
      </c>
      <c r="F71" s="26">
        <f>SUM(F72:F74)</f>
        <v>0</v>
      </c>
      <c r="G71" s="26">
        <f>SUM(G72:G74)</f>
        <v>0</v>
      </c>
      <c r="H71" s="26">
        <f>SUM(H72:H74)</f>
        <v>0</v>
      </c>
      <c r="I71" s="26">
        <f>SUM(I72:I74)</f>
        <v>0</v>
      </c>
      <c r="J71" s="26">
        <f>SUM(J72:J74)</f>
        <v>0</v>
      </c>
      <c r="K71" s="26">
        <f>SUM(K72:K74)</f>
        <v>0</v>
      </c>
      <c r="L71" s="26">
        <f>SUM(L72:L74)</f>
        <v>0</v>
      </c>
      <c r="M71" s="26">
        <f>SUM(M72:M74)</f>
        <v>0</v>
      </c>
      <c r="N71" s="26">
        <f>SUM(N72:N74)</f>
        <v>0</v>
      </c>
      <c r="O71" s="26">
        <f>SUM(O72:O74)</f>
        <v>0</v>
      </c>
    </row>
    <row r="72" spans="1:15" x14ac:dyDescent="0.25">
      <c r="A72" s="24" t="s">
        <v>26</v>
      </c>
      <c r="C72" s="15">
        <v>0</v>
      </c>
      <c r="D72" s="15">
        <v>0</v>
      </c>
      <c r="E72" s="15">
        <v>0</v>
      </c>
      <c r="F72" s="15">
        <v>0</v>
      </c>
      <c r="G72" s="15">
        <v>0</v>
      </c>
      <c r="H72" s="15">
        <v>0</v>
      </c>
      <c r="I72" s="15">
        <v>0</v>
      </c>
      <c r="J72" s="15">
        <v>0</v>
      </c>
      <c r="K72" s="15">
        <v>0</v>
      </c>
      <c r="L72" s="15">
        <v>0</v>
      </c>
      <c r="M72" s="15">
        <v>0</v>
      </c>
      <c r="N72" s="15">
        <v>0</v>
      </c>
      <c r="O72" s="15">
        <f>SUM(C72:N72)</f>
        <v>0</v>
      </c>
    </row>
    <row r="73" spans="1:15" x14ac:dyDescent="0.25">
      <c r="A73" s="24" t="s">
        <v>25</v>
      </c>
      <c r="C73" s="15">
        <v>0</v>
      </c>
      <c r="D73" s="15">
        <v>0</v>
      </c>
      <c r="E73" s="15">
        <v>0</v>
      </c>
      <c r="F73" s="15">
        <v>0</v>
      </c>
      <c r="G73" s="15">
        <v>0</v>
      </c>
      <c r="H73" s="15">
        <v>0</v>
      </c>
      <c r="I73" s="15">
        <v>0</v>
      </c>
      <c r="J73" s="15">
        <v>0</v>
      </c>
      <c r="K73" s="15">
        <v>0</v>
      </c>
      <c r="L73" s="15">
        <v>0</v>
      </c>
      <c r="M73" s="15">
        <v>0</v>
      </c>
      <c r="N73" s="15">
        <v>0</v>
      </c>
      <c r="O73" s="15">
        <f>SUM(C73:N73)</f>
        <v>0</v>
      </c>
    </row>
    <row r="74" spans="1:15" x14ac:dyDescent="0.25">
      <c r="A74" s="24" t="s">
        <v>24</v>
      </c>
      <c r="C74" s="15">
        <v>0</v>
      </c>
      <c r="D74" s="15">
        <v>0</v>
      </c>
      <c r="E74" s="15">
        <v>0</v>
      </c>
      <c r="F74" s="15">
        <v>0</v>
      </c>
      <c r="G74" s="15">
        <v>0</v>
      </c>
      <c r="H74" s="15">
        <v>0</v>
      </c>
      <c r="I74" s="15">
        <v>0</v>
      </c>
      <c r="J74" s="15">
        <v>0</v>
      </c>
      <c r="K74" s="15">
        <v>0</v>
      </c>
      <c r="L74" s="15">
        <v>0</v>
      </c>
      <c r="M74" s="15">
        <v>0</v>
      </c>
      <c r="N74" s="15">
        <v>0</v>
      </c>
      <c r="O74" s="15">
        <f>SUM(C74:N74)</f>
        <v>0</v>
      </c>
    </row>
    <row r="75" spans="1:15" x14ac:dyDescent="0.25">
      <c r="A75" s="23" t="s">
        <v>23</v>
      </c>
      <c r="B75" s="22"/>
      <c r="C75" s="21">
        <f>+C68+C63+C51+C43+C35+C25+C15+C9</f>
        <v>33017051.100000001</v>
      </c>
      <c r="D75" s="21">
        <f>+D68+D63+D51+D43+D35+D25+D15+D9</f>
        <v>35641090.090000004</v>
      </c>
      <c r="E75" s="21">
        <f>+E68+E63+E51+E43+E35+E25+E15+E9</f>
        <v>39373003.93</v>
      </c>
      <c r="F75" s="21">
        <f>+F68+F63+F51+F43+F35+F25+F15+F9</f>
        <v>0</v>
      </c>
      <c r="G75" s="21">
        <f>+G68+G63+G51+G43+G35+G25+G15+G9</f>
        <v>0</v>
      </c>
      <c r="H75" s="21">
        <f>+H68+H63+H51+H43+H35+H25+H15+H9</f>
        <v>0</v>
      </c>
      <c r="I75" s="21">
        <f>+I68+I63+I51+I43+I35+I25+I15+I9</f>
        <v>0</v>
      </c>
      <c r="J75" s="21">
        <f>+J68+J63+J51+J43+J35+J25+J15+J9</f>
        <v>0</v>
      </c>
      <c r="K75" s="21">
        <f>+K68+K63+K51+K43+K35+K25+K15+K9</f>
        <v>0</v>
      </c>
      <c r="L75" s="21">
        <f>+L68+L63+L51+L43+L35+L25+L15+L9</f>
        <v>0</v>
      </c>
      <c r="M75" s="21">
        <f>+M68+M63+M51+M43+M35+M25+M15+M9</f>
        <v>0</v>
      </c>
      <c r="N75" s="21">
        <f>+N68+N63+N51+N43+N35+N25+N15+N9</f>
        <v>0</v>
      </c>
      <c r="O75" s="21">
        <f>+O68+O63+O51+O43+O35+O25+O15+O9+O71</f>
        <v>108031145.12</v>
      </c>
    </row>
    <row r="76" spans="1:15" ht="7.5" customHeight="1" x14ac:dyDescent="0.25">
      <c r="A76" s="32"/>
      <c r="C76" s="31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</row>
    <row r="77" spans="1:15" x14ac:dyDescent="0.25">
      <c r="A77" s="30" t="s">
        <v>22</v>
      </c>
      <c r="B77" s="29"/>
      <c r="C77" s="28"/>
      <c r="D77" s="28"/>
      <c r="E77" s="28"/>
      <c r="F77" s="28"/>
      <c r="G77" s="28"/>
      <c r="H77" s="28"/>
      <c r="I77" s="28"/>
      <c r="J77" s="28"/>
      <c r="K77" s="28"/>
      <c r="L77" s="28"/>
      <c r="M77" s="28"/>
      <c r="N77" s="28"/>
      <c r="O77" s="28"/>
    </row>
    <row r="78" spans="1:15" x14ac:dyDescent="0.25">
      <c r="A78" s="27" t="s">
        <v>21</v>
      </c>
      <c r="C78" s="26">
        <f>SUM(C79:C80)</f>
        <v>0</v>
      </c>
      <c r="D78" s="26">
        <f>SUM(D79:D80)</f>
        <v>0</v>
      </c>
      <c r="E78" s="26">
        <f>SUM(E79:E80)</f>
        <v>0</v>
      </c>
      <c r="F78" s="26">
        <f>SUM(F79:F80)</f>
        <v>0</v>
      </c>
      <c r="G78" s="26">
        <f>SUM(G79:G80)</f>
        <v>0</v>
      </c>
      <c r="H78" s="26">
        <f>SUM(H79:H80)</f>
        <v>0</v>
      </c>
      <c r="I78" s="26">
        <f>SUM(I79:I80)</f>
        <v>0</v>
      </c>
      <c r="J78" s="26">
        <f>SUM(J79:J80)</f>
        <v>0</v>
      </c>
      <c r="K78" s="26">
        <f>SUM(K79:K80)</f>
        <v>0</v>
      </c>
      <c r="L78" s="26">
        <f>SUM(L79:L80)</f>
        <v>0</v>
      </c>
      <c r="M78" s="26">
        <f>SUM(M79:M80)</f>
        <v>0</v>
      </c>
      <c r="N78" s="26">
        <f>SUM(N79:N80)</f>
        <v>0</v>
      </c>
      <c r="O78" s="25">
        <f>SUM(C78:N78)</f>
        <v>0</v>
      </c>
    </row>
    <row r="79" spans="1:15" x14ac:dyDescent="0.25">
      <c r="A79" s="24" t="s">
        <v>20</v>
      </c>
      <c r="C79" s="15">
        <v>0</v>
      </c>
      <c r="D79" s="15">
        <v>0</v>
      </c>
      <c r="E79" s="15">
        <v>0</v>
      </c>
      <c r="F79" s="15">
        <v>0</v>
      </c>
      <c r="G79" s="15">
        <v>0</v>
      </c>
      <c r="H79" s="15">
        <v>0</v>
      </c>
      <c r="I79" s="15">
        <v>0</v>
      </c>
      <c r="J79" s="15">
        <v>0</v>
      </c>
      <c r="K79" s="15">
        <v>0</v>
      </c>
      <c r="L79" s="15">
        <v>0</v>
      </c>
      <c r="M79" s="15">
        <v>0</v>
      </c>
      <c r="N79" s="15">
        <v>0</v>
      </c>
      <c r="O79" s="15">
        <f>SUM(C79:N79)</f>
        <v>0</v>
      </c>
    </row>
    <row r="80" spans="1:15" x14ac:dyDescent="0.25">
      <c r="A80" s="24" t="s">
        <v>19</v>
      </c>
      <c r="C80" s="15">
        <v>0</v>
      </c>
      <c r="D80" s="15">
        <v>0</v>
      </c>
      <c r="E80" s="15">
        <v>0</v>
      </c>
      <c r="F80" s="15">
        <v>0</v>
      </c>
      <c r="G80" s="15">
        <v>0</v>
      </c>
      <c r="H80" s="15">
        <v>0</v>
      </c>
      <c r="I80" s="15">
        <v>0</v>
      </c>
      <c r="J80" s="15">
        <v>0</v>
      </c>
      <c r="K80" s="15">
        <v>0</v>
      </c>
      <c r="L80" s="15">
        <v>0</v>
      </c>
      <c r="M80" s="15">
        <v>0</v>
      </c>
      <c r="N80" s="15">
        <v>0</v>
      </c>
      <c r="O80" s="15">
        <f>SUM(C80:N80)</f>
        <v>0</v>
      </c>
    </row>
    <row r="81" spans="1:15" x14ac:dyDescent="0.25">
      <c r="A81" s="27" t="s">
        <v>18</v>
      </c>
      <c r="C81" s="26">
        <f>SUM(C82:C83)</f>
        <v>0</v>
      </c>
      <c r="D81" s="26">
        <f>SUM(D82:D83)</f>
        <v>0</v>
      </c>
      <c r="E81" s="26">
        <f>SUM(E82:E83)</f>
        <v>0</v>
      </c>
      <c r="F81" s="26">
        <f>SUM(F82:F83)</f>
        <v>0</v>
      </c>
      <c r="G81" s="26">
        <f>SUM(G82:G83)</f>
        <v>0</v>
      </c>
      <c r="H81" s="26">
        <f>SUM(H82:H83)</f>
        <v>0</v>
      </c>
      <c r="I81" s="26">
        <f>SUM(I82:I83)</f>
        <v>0</v>
      </c>
      <c r="J81" s="26">
        <f>SUM(J82:J83)</f>
        <v>0</v>
      </c>
      <c r="K81" s="26">
        <f>SUM(K82:K83)</f>
        <v>0</v>
      </c>
      <c r="L81" s="26">
        <f>SUM(L82:L83)</f>
        <v>0</v>
      </c>
      <c r="M81" s="26">
        <f>SUM(M82:M83)</f>
        <v>0</v>
      </c>
      <c r="N81" s="26">
        <f>SUM(N82:N83)</f>
        <v>0</v>
      </c>
      <c r="O81" s="25">
        <f>SUM(C81:N81)</f>
        <v>0</v>
      </c>
    </row>
    <row r="82" spans="1:15" x14ac:dyDescent="0.25">
      <c r="A82" s="24" t="s">
        <v>17</v>
      </c>
      <c r="C82" s="15">
        <v>0</v>
      </c>
      <c r="D82" s="15">
        <v>0</v>
      </c>
      <c r="E82" s="15">
        <v>0</v>
      </c>
      <c r="F82" s="15">
        <v>0</v>
      </c>
      <c r="G82" s="15">
        <v>0</v>
      </c>
      <c r="H82" s="15">
        <v>0</v>
      </c>
      <c r="I82" s="15">
        <v>0</v>
      </c>
      <c r="J82" s="15">
        <v>0</v>
      </c>
      <c r="K82" s="15">
        <v>0</v>
      </c>
      <c r="L82" s="15">
        <v>0</v>
      </c>
      <c r="M82" s="15">
        <v>0</v>
      </c>
      <c r="N82" s="15">
        <v>0</v>
      </c>
      <c r="O82" s="15">
        <f>SUM(C82:N82)</f>
        <v>0</v>
      </c>
    </row>
    <row r="83" spans="1:15" x14ac:dyDescent="0.25">
      <c r="A83" s="24" t="s">
        <v>16</v>
      </c>
      <c r="C83" s="15">
        <v>0</v>
      </c>
      <c r="D83" s="15">
        <v>0</v>
      </c>
      <c r="E83" s="15">
        <v>0</v>
      </c>
      <c r="F83" s="15">
        <v>0</v>
      </c>
      <c r="G83" s="15">
        <v>0</v>
      </c>
      <c r="H83" s="15">
        <v>0</v>
      </c>
      <c r="I83" s="15">
        <v>0</v>
      </c>
      <c r="J83" s="15">
        <v>0</v>
      </c>
      <c r="K83" s="15">
        <v>0</v>
      </c>
      <c r="L83" s="15">
        <v>0</v>
      </c>
      <c r="M83" s="15">
        <v>0</v>
      </c>
      <c r="N83" s="15">
        <v>0</v>
      </c>
      <c r="O83" s="15">
        <f>SUM(C83:N83)</f>
        <v>0</v>
      </c>
    </row>
    <row r="84" spans="1:15" x14ac:dyDescent="0.25">
      <c r="A84" s="27" t="s">
        <v>15</v>
      </c>
      <c r="C84" s="26">
        <f>+C85</f>
        <v>0</v>
      </c>
      <c r="D84" s="26">
        <f>+D85</f>
        <v>0</v>
      </c>
      <c r="E84" s="26">
        <f>+E85</f>
        <v>0</v>
      </c>
      <c r="F84" s="26">
        <f>+F85</f>
        <v>0</v>
      </c>
      <c r="G84" s="26">
        <f>+G85</f>
        <v>0</v>
      </c>
      <c r="H84" s="26">
        <f>+H85</f>
        <v>0</v>
      </c>
      <c r="I84" s="26">
        <f>+I85</f>
        <v>0</v>
      </c>
      <c r="J84" s="26">
        <f>+J85</f>
        <v>0</v>
      </c>
      <c r="K84" s="26">
        <f>+K85</f>
        <v>0</v>
      </c>
      <c r="L84" s="26">
        <f>+L85</f>
        <v>0</v>
      </c>
      <c r="M84" s="26">
        <f>+M85</f>
        <v>0</v>
      </c>
      <c r="N84" s="25">
        <v>0</v>
      </c>
      <c r="O84" s="15">
        <f>SUM(C84:N84)</f>
        <v>0</v>
      </c>
    </row>
    <row r="85" spans="1:15" x14ac:dyDescent="0.25">
      <c r="A85" s="24" t="s">
        <v>14</v>
      </c>
      <c r="C85" s="15">
        <v>0</v>
      </c>
      <c r="D85" s="15">
        <v>0</v>
      </c>
      <c r="E85" s="15">
        <v>0</v>
      </c>
      <c r="F85" s="15">
        <v>0</v>
      </c>
      <c r="G85" s="15">
        <v>0</v>
      </c>
      <c r="H85" s="15">
        <v>0</v>
      </c>
      <c r="I85" s="15">
        <v>0</v>
      </c>
      <c r="J85" s="15">
        <v>0</v>
      </c>
      <c r="K85" s="15">
        <v>0</v>
      </c>
      <c r="L85" s="15">
        <v>0</v>
      </c>
      <c r="M85" s="15">
        <v>0</v>
      </c>
      <c r="N85" s="15">
        <v>0</v>
      </c>
      <c r="O85" s="15">
        <f>SUM(C85:N85)</f>
        <v>0</v>
      </c>
    </row>
    <row r="86" spans="1:15" x14ac:dyDescent="0.25">
      <c r="A86" s="23" t="s">
        <v>13</v>
      </c>
      <c r="B86" s="22"/>
      <c r="C86" s="21">
        <f>+C84+C81+C78</f>
        <v>0</v>
      </c>
      <c r="D86" s="21">
        <f>+D84+D81+D78</f>
        <v>0</v>
      </c>
      <c r="E86" s="21">
        <f>+E84+E81+E78</f>
        <v>0</v>
      </c>
      <c r="F86" s="21">
        <f>+F84+F81+F78</f>
        <v>0</v>
      </c>
      <c r="G86" s="21">
        <f>+G84+G81+G78</f>
        <v>0</v>
      </c>
      <c r="H86" s="21">
        <f>+H84+H81+H78</f>
        <v>0</v>
      </c>
      <c r="I86" s="21">
        <f>+I84+I81+I78</f>
        <v>0</v>
      </c>
      <c r="J86" s="21">
        <f>+J84+J81+J78</f>
        <v>0</v>
      </c>
      <c r="K86" s="21">
        <f>+K84+K81+K78</f>
        <v>0</v>
      </c>
      <c r="L86" s="21">
        <f>+L84+L81+L78</f>
        <v>0</v>
      </c>
      <c r="M86" s="21">
        <f>+M84+M81+M78</f>
        <v>0</v>
      </c>
      <c r="N86" s="21">
        <f>+N84+N81+N78</f>
        <v>0</v>
      </c>
      <c r="O86" s="21">
        <f>+O84+O81+O78</f>
        <v>0</v>
      </c>
    </row>
    <row r="87" spans="1:15" x14ac:dyDescent="0.25"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</row>
    <row r="88" spans="1:15" ht="15.75" x14ac:dyDescent="0.25">
      <c r="A88" s="20" t="s">
        <v>12</v>
      </c>
      <c r="B88" s="19"/>
      <c r="C88" s="18">
        <f>+C86+C75</f>
        <v>33017051.100000001</v>
      </c>
      <c r="D88" s="18">
        <f>+D86+D75</f>
        <v>35641090.090000004</v>
      </c>
      <c r="E88" s="18">
        <f>+E86+E75</f>
        <v>39373003.93</v>
      </c>
      <c r="F88" s="18">
        <f>+F86+F75</f>
        <v>0</v>
      </c>
      <c r="G88" s="18">
        <f>+G86+G75</f>
        <v>0</v>
      </c>
      <c r="H88" s="18">
        <f>+H86+H75</f>
        <v>0</v>
      </c>
      <c r="I88" s="18">
        <f>+I86+I75</f>
        <v>0</v>
      </c>
      <c r="J88" s="18">
        <f>+J86+J75</f>
        <v>0</v>
      </c>
      <c r="K88" s="18">
        <f>+K86+K75</f>
        <v>0</v>
      </c>
      <c r="L88" s="18">
        <f>+L86+L75</f>
        <v>0</v>
      </c>
      <c r="M88" s="18">
        <f>+M86+M75</f>
        <v>0</v>
      </c>
      <c r="N88" s="18">
        <f>+N86+N75</f>
        <v>0</v>
      </c>
      <c r="O88" s="17">
        <f>SUM(C88:N88)</f>
        <v>108031145.12</v>
      </c>
    </row>
    <row r="89" spans="1:15" ht="18.75" x14ac:dyDescent="0.3">
      <c r="A89" s="16" t="s">
        <v>11</v>
      </c>
    </row>
    <row r="90" spans="1:15" x14ac:dyDescent="0.25">
      <c r="A90" s="14" t="s">
        <v>10</v>
      </c>
      <c r="I90" s="15"/>
      <c r="J90" s="13"/>
    </row>
    <row r="91" spans="1:15" x14ac:dyDescent="0.25">
      <c r="A91" s="14" t="s">
        <v>9</v>
      </c>
      <c r="J91" s="13"/>
      <c r="O91" s="13"/>
    </row>
    <row r="92" spans="1:15" x14ac:dyDescent="0.25">
      <c r="A92" s="14" t="s">
        <v>8</v>
      </c>
      <c r="J92" s="13"/>
      <c r="O92" s="13"/>
    </row>
    <row r="93" spans="1:15" x14ac:dyDescent="0.25">
      <c r="A93" s="14" t="s">
        <v>7</v>
      </c>
      <c r="J93" s="13"/>
      <c r="O93" s="13"/>
    </row>
    <row r="94" spans="1:15" x14ac:dyDescent="0.25">
      <c r="A94" s="14" t="s">
        <v>6</v>
      </c>
      <c r="O94" s="13"/>
    </row>
    <row r="96" spans="1:15" s="1" customFormat="1" x14ac:dyDescent="0.25">
      <c r="A96" s="3"/>
      <c r="B96" s="12"/>
      <c r="C96" s="11"/>
      <c r="D96" s="11"/>
      <c r="E96" s="11"/>
      <c r="F96" s="11"/>
    </row>
    <row r="97" spans="1:6" s="1" customFormat="1" x14ac:dyDescent="0.25">
      <c r="A97" s="3"/>
      <c r="B97" s="10"/>
      <c r="C97" s="9"/>
      <c r="D97" s="9"/>
      <c r="F97" s="9"/>
    </row>
    <row r="98" spans="1:6" s="1" customFormat="1" x14ac:dyDescent="0.25">
      <c r="A98" s="3"/>
      <c r="C98" s="9"/>
      <c r="D98" s="9"/>
    </row>
    <row r="99" spans="1:6" s="1" customFormat="1" x14ac:dyDescent="0.25">
      <c r="A99" s="4" t="s">
        <v>5</v>
      </c>
      <c r="C99" s="8" t="s">
        <v>4</v>
      </c>
      <c r="D99" s="2"/>
    </row>
    <row r="100" spans="1:6" s="1" customFormat="1" x14ac:dyDescent="0.25">
      <c r="A100" s="4" t="s">
        <v>3</v>
      </c>
      <c r="C100" s="8" t="s">
        <v>2</v>
      </c>
      <c r="D100" s="2"/>
    </row>
    <row r="101" spans="1:6" s="1" customFormat="1" x14ac:dyDescent="0.25">
      <c r="C101" s="2"/>
    </row>
    <row r="102" spans="1:6" s="1" customFormat="1" x14ac:dyDescent="0.25"/>
    <row r="103" spans="1:6" s="1" customFormat="1" x14ac:dyDescent="0.25"/>
    <row r="104" spans="1:6" s="1" customFormat="1" x14ac:dyDescent="0.25">
      <c r="A104" s="3"/>
      <c r="B104" s="3"/>
      <c r="C104" s="2"/>
      <c r="E104" s="2"/>
    </row>
    <row r="105" spans="1:6" s="1" customFormat="1" x14ac:dyDescent="0.25">
      <c r="A105" s="7" t="s">
        <v>1</v>
      </c>
      <c r="B105" s="6"/>
      <c r="C105" s="2"/>
      <c r="E105" s="2"/>
    </row>
    <row r="106" spans="1:6" s="1" customFormat="1" x14ac:dyDescent="0.25">
      <c r="A106" s="5" t="s">
        <v>0</v>
      </c>
      <c r="B106" s="4"/>
      <c r="C106" s="2"/>
      <c r="E106" s="2"/>
    </row>
    <row r="107" spans="1:6" s="1" customFormat="1" x14ac:dyDescent="0.25">
      <c r="B107" s="3"/>
      <c r="C107" s="2"/>
      <c r="D107" s="2"/>
      <c r="E107" s="2"/>
      <c r="F107" s="2"/>
    </row>
    <row r="108" spans="1:6" s="1" customFormat="1" x14ac:dyDescent="0.25">
      <c r="C108" s="2"/>
      <c r="D108" s="2"/>
      <c r="E108" s="2"/>
      <c r="F108" s="2"/>
    </row>
    <row r="109" spans="1:6" s="1" customFormat="1" x14ac:dyDescent="0.25"/>
    <row r="110" spans="1:6" s="1" customFormat="1" x14ac:dyDescent="0.25"/>
    <row r="111" spans="1:6" s="1" customFormat="1" x14ac:dyDescent="0.25">
      <c r="A111" s="2"/>
    </row>
    <row r="112" spans="1:6" x14ac:dyDescent="0.25">
      <c r="A112" s="2"/>
      <c r="B112" s="1"/>
    </row>
  </sheetData>
  <mergeCells count="5">
    <mergeCell ref="A1:N1"/>
    <mergeCell ref="A2:O2"/>
    <mergeCell ref="A3:O3"/>
    <mergeCell ref="A4:O4"/>
    <mergeCell ref="A5:O5"/>
  </mergeCells>
  <pageMargins left="0.9055118110236221" right="0.70866141732283472" top="0.74803149606299213" bottom="0.74803149606299213" header="0.31496062992125984" footer="0.31496062992125984"/>
  <pageSetup scale="55" orientation="portrait" r:id="rId1"/>
  <rowBreaks count="1" manualBreakCount="1">
    <brk id="70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Feb. (2)</vt:lpstr>
      <vt:lpstr>'Feb. (2)'!Área_de_impresión</vt:lpstr>
      <vt:lpstr>'Feb. (2)'!Títulos_a_imprimir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Victoria Cruz</dc:creator>
  <cp:lastModifiedBy>Victoria Cruz</cp:lastModifiedBy>
  <dcterms:created xsi:type="dcterms:W3CDTF">2021-03-31T13:08:04Z</dcterms:created>
  <dcterms:modified xsi:type="dcterms:W3CDTF">2021-03-31T13:10:50Z</dcterms:modified>
</cp:coreProperties>
</file>