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7525" windowHeight="12360"/>
  </bookViews>
  <sheets>
    <sheet name="EjecEne" sheetId="1" r:id="rId1"/>
  </sheets>
  <definedNames>
    <definedName name="_xlnm.Print_Area" localSheetId="0">EjecEne!$C$3:$T$185</definedName>
    <definedName name="MyExchangeRate" localSheetId="0">#REF!</definedName>
    <definedName name="MyExchangeRate">#REF!</definedName>
    <definedName name="_xlnm.Print_Titles" localSheetId="0">EjecEne!$3:$11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9" i="1" l="1"/>
  <c r="S155" i="1"/>
  <c r="S163" i="1" s="1"/>
  <c r="T73" i="1"/>
  <c r="T45" i="1" l="1"/>
  <c r="T46" i="1"/>
  <c r="T47" i="1"/>
  <c r="T48" i="1"/>
  <c r="T49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/>
  <c r="T17" i="1"/>
  <c r="T18" i="1"/>
  <c r="T19" i="1"/>
  <c r="T20" i="1"/>
  <c r="T21" i="1"/>
  <c r="T22" i="1"/>
  <c r="T23" i="1"/>
  <c r="T24" i="1"/>
  <c r="T25" i="1"/>
  <c r="T140" i="1" l="1"/>
  <c r="T141" i="1"/>
  <c r="T142" i="1"/>
  <c r="T143" i="1"/>
  <c r="T144" i="1"/>
  <c r="T145" i="1"/>
  <c r="T146" i="1"/>
  <c r="T147" i="1"/>
  <c r="T139" i="1"/>
  <c r="S138" i="1"/>
  <c r="T125" i="1"/>
  <c r="T126" i="1"/>
  <c r="T127" i="1"/>
  <c r="T128" i="1"/>
  <c r="T129" i="1"/>
  <c r="T130" i="1"/>
  <c r="T131" i="1"/>
  <c r="T132" i="1"/>
  <c r="T133" i="1"/>
  <c r="T124" i="1"/>
  <c r="S123" i="1"/>
  <c r="T113" i="1"/>
  <c r="T114" i="1"/>
  <c r="T115" i="1"/>
  <c r="T116" i="1"/>
  <c r="T117" i="1"/>
  <c r="T118" i="1"/>
  <c r="T119" i="1"/>
  <c r="T120" i="1"/>
  <c r="T121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94" i="1"/>
  <c r="S93" i="1"/>
  <c r="T88" i="1"/>
  <c r="T69" i="1"/>
  <c r="T70" i="1"/>
  <c r="T71" i="1"/>
  <c r="T72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44" i="1"/>
  <c r="S43" i="1"/>
  <c r="T15" i="1"/>
  <c r="S14" i="1"/>
  <c r="S135" i="1" l="1"/>
  <c r="S153" i="1" s="1"/>
  <c r="S165" i="1" s="1"/>
  <c r="G138" i="1" l="1"/>
  <c r="I159" i="1"/>
  <c r="J159" i="1"/>
  <c r="K159" i="1"/>
  <c r="L159" i="1"/>
  <c r="M159" i="1"/>
  <c r="N159" i="1"/>
  <c r="O159" i="1"/>
  <c r="P159" i="1"/>
  <c r="Q159" i="1"/>
  <c r="R159" i="1"/>
  <c r="I155" i="1"/>
  <c r="I163" i="1" s="1"/>
  <c r="J155" i="1"/>
  <c r="J163" i="1" s="1"/>
  <c r="K155" i="1"/>
  <c r="K163" i="1" s="1"/>
  <c r="L155" i="1"/>
  <c r="L163" i="1" s="1"/>
  <c r="M155" i="1"/>
  <c r="M163" i="1" s="1"/>
  <c r="N155" i="1"/>
  <c r="N163" i="1" s="1"/>
  <c r="O155" i="1"/>
  <c r="O163" i="1" s="1"/>
  <c r="P155" i="1"/>
  <c r="P163" i="1" s="1"/>
  <c r="Q155" i="1"/>
  <c r="Q163" i="1" s="1"/>
  <c r="R155" i="1"/>
  <c r="R163" i="1" s="1"/>
  <c r="R138" i="1"/>
  <c r="R123" i="1"/>
  <c r="R93" i="1"/>
  <c r="R43" i="1" l="1"/>
  <c r="R14" i="1"/>
  <c r="R135" i="1" l="1"/>
  <c r="R153" i="1" s="1"/>
  <c r="R165" i="1" s="1"/>
  <c r="H43" i="1"/>
  <c r="Q138" i="1" l="1"/>
  <c r="Q123" i="1"/>
  <c r="Q93" i="1"/>
  <c r="Q43" i="1"/>
  <c r="I14" i="1"/>
  <c r="J14" i="1"/>
  <c r="K14" i="1"/>
  <c r="L14" i="1"/>
  <c r="M14" i="1"/>
  <c r="N14" i="1"/>
  <c r="O14" i="1"/>
  <c r="P14" i="1"/>
  <c r="Q14" i="1"/>
  <c r="Q135" i="1" l="1"/>
  <c r="Q153" i="1" s="1"/>
  <c r="Q165" i="1" s="1"/>
  <c r="T148" i="1"/>
  <c r="T149" i="1"/>
  <c r="F123" i="1" l="1"/>
  <c r="G123" i="1"/>
  <c r="H123" i="1"/>
  <c r="K93" i="1"/>
  <c r="L93" i="1"/>
  <c r="M93" i="1"/>
  <c r="N93" i="1"/>
  <c r="O93" i="1"/>
  <c r="P93" i="1"/>
  <c r="I93" i="1"/>
  <c r="J93" i="1"/>
  <c r="I43" i="1"/>
  <c r="J43" i="1"/>
  <c r="K43" i="1"/>
  <c r="L43" i="1"/>
  <c r="M43" i="1"/>
  <c r="N43" i="1"/>
  <c r="O43" i="1"/>
  <c r="P43" i="1"/>
  <c r="F43" i="1"/>
  <c r="G43" i="1"/>
  <c r="T138" i="1" l="1"/>
  <c r="E138" i="1"/>
  <c r="T150" i="1"/>
  <c r="T123" i="1"/>
  <c r="F138" i="1"/>
  <c r="H138" i="1"/>
  <c r="I138" i="1"/>
  <c r="J138" i="1"/>
  <c r="K138" i="1"/>
  <c r="L138" i="1"/>
  <c r="M138" i="1"/>
  <c r="N138" i="1"/>
  <c r="O138" i="1"/>
  <c r="P138" i="1"/>
  <c r="I123" i="1" l="1"/>
  <c r="I135" i="1" s="1"/>
  <c r="I153" i="1" s="1"/>
  <c r="J123" i="1"/>
  <c r="J135" i="1" s="1"/>
  <c r="J153" i="1" s="1"/>
  <c r="K123" i="1"/>
  <c r="K135" i="1" s="1"/>
  <c r="K153" i="1" s="1"/>
  <c r="L123" i="1"/>
  <c r="L135" i="1" s="1"/>
  <c r="L153" i="1" s="1"/>
  <c r="M123" i="1"/>
  <c r="M135" i="1" s="1"/>
  <c r="M153" i="1" s="1"/>
  <c r="N123" i="1"/>
  <c r="N135" i="1" s="1"/>
  <c r="N153" i="1" s="1"/>
  <c r="N165" i="1" s="1"/>
  <c r="O123" i="1"/>
  <c r="O135" i="1" s="1"/>
  <c r="O153" i="1" s="1"/>
  <c r="P123" i="1"/>
  <c r="P135" i="1" s="1"/>
  <c r="P153" i="1" s="1"/>
  <c r="P165" i="1" s="1"/>
  <c r="F93" i="1"/>
  <c r="G93" i="1"/>
  <c r="H93" i="1"/>
  <c r="F14" i="1"/>
  <c r="G14" i="1"/>
  <c r="H14" i="1"/>
  <c r="H135" i="1" l="1"/>
  <c r="H153" i="1" s="1"/>
  <c r="G135" i="1"/>
  <c r="G153" i="1" s="1"/>
  <c r="F135" i="1"/>
  <c r="F153" i="1" s="1"/>
  <c r="H159" i="1" l="1"/>
  <c r="G159" i="1"/>
  <c r="F159" i="1"/>
  <c r="E159" i="1"/>
  <c r="H155" i="1"/>
  <c r="G155" i="1"/>
  <c r="F155" i="1"/>
  <c r="E155" i="1"/>
  <c r="E123" i="1"/>
  <c r="E93" i="1"/>
  <c r="T91" i="1"/>
  <c r="T90" i="1"/>
  <c r="T89" i="1"/>
  <c r="E43" i="1"/>
  <c r="E14" i="1"/>
  <c r="T43" i="1" l="1"/>
  <c r="F163" i="1"/>
  <c r="F165" i="1" s="1"/>
  <c r="J165" i="1"/>
  <c r="H163" i="1"/>
  <c r="H165" i="1" s="1"/>
  <c r="E163" i="1"/>
  <c r="I165" i="1"/>
  <c r="M165" i="1"/>
  <c r="G163" i="1"/>
  <c r="G165" i="1" s="1"/>
  <c r="K165" i="1"/>
  <c r="O165" i="1"/>
  <c r="L165" i="1"/>
  <c r="T155" i="1"/>
  <c r="T93" i="1"/>
  <c r="E135" i="1"/>
  <c r="E153" i="1" s="1"/>
  <c r="T159" i="1"/>
  <c r="E165" i="1" l="1"/>
  <c r="T163" i="1"/>
  <c r="T14" i="1" l="1"/>
  <c r="T135" i="1" s="1"/>
  <c r="T153" i="1" l="1"/>
  <c r="T165" i="1" s="1"/>
</calcChain>
</file>

<file path=xl/comments1.xml><?xml version="1.0" encoding="utf-8"?>
<comments xmlns="http://schemas.openxmlformats.org/spreadsheetml/2006/main">
  <authors>
    <author>Danigsa Batista Mateo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</commentList>
</comments>
</file>

<file path=xl/sharedStrings.xml><?xml version="1.0" encoding="utf-8"?>
<sst xmlns="http://schemas.openxmlformats.org/spreadsheetml/2006/main" count="302" uniqueCount="298">
  <si>
    <t>SUPERINTENDIENCIA DE SALUD Y RIESGOS LABORALES</t>
  </si>
  <si>
    <t>EJECUCION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</si>
  <si>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</si>
  <si>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</si>
  <si>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</si>
  <si>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</si>
  <si>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</si>
  <si>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</si>
  <si>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</si>
  <si>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</si>
  <si>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</si>
  <si>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</si>
  <si>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</si>
  <si>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</si>
  <si>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</si>
  <si>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</si>
  <si>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</si>
  <si>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</t>
  </si>
  <si>
    <t>Gastos</t>
  </si>
  <si>
    <t>Remuneraciones y Contrataciones</t>
  </si>
  <si>
    <t>2.1.1.1.01</t>
  </si>
  <si>
    <t>Sueldos Fijos</t>
  </si>
  <si>
    <t>21115</t>
  </si>
  <si>
    <t>Incentivos y escalafon</t>
  </si>
  <si>
    <t>21123</t>
  </si>
  <si>
    <t>Suplencias</t>
  </si>
  <si>
    <t>21124</t>
  </si>
  <si>
    <t>Sueldos al personal por servicios especiales</t>
  </si>
  <si>
    <t>2.1.1.4.01</t>
  </si>
  <si>
    <t>Sueldo anual No. 13</t>
  </si>
  <si>
    <t xml:space="preserve"> </t>
  </si>
  <si>
    <t>2.1.1.5.03</t>
  </si>
  <si>
    <t>Prestacion laboral por desvinculación</t>
  </si>
  <si>
    <t>2.1.1.5.04</t>
  </si>
  <si>
    <t>Proporción de Vacaciones no Disfrutadas</t>
  </si>
  <si>
    <t>2.1.1.6.01</t>
  </si>
  <si>
    <t>Vacaciones</t>
  </si>
  <si>
    <t>2.1.2.1.01</t>
  </si>
  <si>
    <t>Primas por Antigüedad</t>
  </si>
  <si>
    <t>2.1.2.2.01</t>
  </si>
  <si>
    <t>Compensación por Gastos de Alimentación</t>
  </si>
  <si>
    <t>2.1.2.2.02</t>
  </si>
  <si>
    <t>Compensación por horas extraordinarias</t>
  </si>
  <si>
    <t>2.1.2.2.04</t>
  </si>
  <si>
    <t>Primas de Transporte</t>
  </si>
  <si>
    <t>2.1.2.2.05</t>
  </si>
  <si>
    <t>Compensación Por Servicios de Seguridad</t>
  </si>
  <si>
    <t>21226</t>
  </si>
  <si>
    <t>Compensacion por resultados</t>
  </si>
  <si>
    <t>2.1.2.2.08</t>
  </si>
  <si>
    <t>Compensaciones Especiales</t>
  </si>
  <si>
    <t>21321</t>
  </si>
  <si>
    <t>Gasto de Representación Dentro del País</t>
  </si>
  <si>
    <t>31322</t>
  </si>
  <si>
    <t>Gasto de Representación Fuera del País</t>
  </si>
  <si>
    <t>2.1.3.1.01</t>
  </si>
  <si>
    <t>Dietas en el Pais</t>
  </si>
  <si>
    <t>2.1.4.1.01</t>
  </si>
  <si>
    <t>Bonificaciones</t>
  </si>
  <si>
    <t>2.1.4.2.1</t>
  </si>
  <si>
    <t>Bono Escolar</t>
  </si>
  <si>
    <t>2.1.4.2.02</t>
  </si>
  <si>
    <t>Gratificaciones por Pasantía</t>
  </si>
  <si>
    <t>2.1.4.2.3</t>
  </si>
  <si>
    <t>Gratificaciones por Aniversario de la Institucion</t>
  </si>
  <si>
    <t>2.1.4.2.04</t>
  </si>
  <si>
    <t>Otras Gratificaciones</t>
  </si>
  <si>
    <t>2.1.5.1.01</t>
  </si>
  <si>
    <t>Contribuciones al seguro de salud</t>
  </si>
  <si>
    <t>2.1.5.2.01</t>
  </si>
  <si>
    <t>Contribuciones Seguro de Pensiones</t>
  </si>
  <si>
    <t>2.1.5.3.01</t>
  </si>
  <si>
    <t>Contribuciones. al de riesgo laborales</t>
  </si>
  <si>
    <t>Contratacion de Servicios</t>
  </si>
  <si>
    <t>2.2.1.3.01</t>
  </si>
  <si>
    <t>Telefonos local</t>
  </si>
  <si>
    <t>2.2.1.5.01</t>
  </si>
  <si>
    <t>Servicio de Internet y Televisión por Cable</t>
  </si>
  <si>
    <t>2.2.1.6.01</t>
  </si>
  <si>
    <t>Electricidad</t>
  </si>
  <si>
    <t>2.2.1.7</t>
  </si>
  <si>
    <t>Agua</t>
  </si>
  <si>
    <t>2.2.1.8</t>
  </si>
  <si>
    <t>Recolección de residuos sólido</t>
  </si>
  <si>
    <t>2.2.2.1.01</t>
  </si>
  <si>
    <t>Publicidad y propaganda</t>
  </si>
  <si>
    <t>2.2.2.2.01</t>
  </si>
  <si>
    <t>Impresion y Encuadernacion</t>
  </si>
  <si>
    <t>2.2.3.2.01</t>
  </si>
  <si>
    <t>Viaticos Dentro del Pais</t>
  </si>
  <si>
    <t>2.2.3.2.02</t>
  </si>
  <si>
    <t>Viaticos Fuera del Pais</t>
  </si>
  <si>
    <t>2.2.4.1.01</t>
  </si>
  <si>
    <t>Pasajes</t>
  </si>
  <si>
    <t>2.2.4.4</t>
  </si>
  <si>
    <t>Peajes</t>
  </si>
  <si>
    <t>2.2.5.1.01</t>
  </si>
  <si>
    <t>Alquileres y rentas de edificios y Locales</t>
  </si>
  <si>
    <t>2252</t>
  </si>
  <si>
    <t>Alquileres de equipos de produ</t>
  </si>
  <si>
    <t>2253</t>
  </si>
  <si>
    <t>Alquileres de maquinarias y equipos</t>
  </si>
  <si>
    <t>22531</t>
  </si>
  <si>
    <t>Alquiler de Equipo de Comunicación</t>
  </si>
  <si>
    <t>2.2.5.3.4</t>
  </si>
  <si>
    <t>Alquiler de Equipo de Oficinas y Muebles</t>
  </si>
  <si>
    <t>2254</t>
  </si>
  <si>
    <t>Alquileres de equipos de trans</t>
  </si>
  <si>
    <t>2.2.5.8.01</t>
  </si>
  <si>
    <t>Otros Alquileres</t>
  </si>
  <si>
    <t>2.2.6.1.01</t>
  </si>
  <si>
    <t>Seguro de bienes inmuebles e Infraestructura</t>
  </si>
  <si>
    <t>2.2.6.2.01</t>
  </si>
  <si>
    <t>seguro Bienes Muebles</t>
  </si>
  <si>
    <t>2.2.6.3.01</t>
  </si>
  <si>
    <t>Seguro Medico Personal</t>
  </si>
  <si>
    <t>2.2.7.1.01</t>
  </si>
  <si>
    <t>Obras menores en edificaciones</t>
  </si>
  <si>
    <t>2.2.7.1.02</t>
  </si>
  <si>
    <t>Servicios Especiales de Mantenimiento y Reparación</t>
  </si>
  <si>
    <t>2.2.7.1.6</t>
  </si>
  <si>
    <t>Instalaciones Eléctricas</t>
  </si>
  <si>
    <t>2.2.7.1.7</t>
  </si>
  <si>
    <t>Servicios de Pintura y Derivados con Fines Higiene y Embellecimiento</t>
  </si>
  <si>
    <t>2.2.7.2.01</t>
  </si>
  <si>
    <t>Mantenimiento y reparacion de equipo de oficina y muebles</t>
  </si>
  <si>
    <t>2.2.7.2.02</t>
  </si>
  <si>
    <t>Mantenimiento y reparacion de equipo para computacion</t>
  </si>
  <si>
    <t>2.2.7.2.5</t>
  </si>
  <si>
    <t>Mantenimiento y reparacion de comunicación</t>
  </si>
  <si>
    <t>2.2.7.2.06</t>
  </si>
  <si>
    <t>Mantenimiento y repacion de equipo de transporte</t>
  </si>
  <si>
    <t>2.2.8.1</t>
  </si>
  <si>
    <t>Gastos Judiciales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</si>
  <si>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</si>
  <si>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</si>
  <si>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</si>
  <si>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</si>
  <si>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</si>
  <si>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</si>
  <si>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</si>
  <si>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</si>
  <si>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</si>
  <si>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Eventos Generales</t>
  </si>
  <si>
    <t>2.2.8.6.2</t>
  </si>
  <si>
    <t>Festividades</t>
  </si>
  <si>
    <t>2.2.8.6.03</t>
  </si>
  <si>
    <t>Actuaciones Deportivas</t>
  </si>
  <si>
    <t>2.2.8.6.04</t>
  </si>
  <si>
    <t>Actuaciones Artisticas</t>
  </si>
  <si>
    <t>2.2.8.7.01</t>
  </si>
  <si>
    <t>Estudios de Investigación y Análisis de Factibilidad</t>
  </si>
  <si>
    <t>2.2.8.7.02</t>
  </si>
  <si>
    <t>Servicios juridicos</t>
  </si>
  <si>
    <t>2.2.8.7.3</t>
  </si>
  <si>
    <t>Servicios de contabilidad y auditoria</t>
  </si>
  <si>
    <t>2.2.8.7.4</t>
  </si>
  <si>
    <t>Servicios de Capacitacion</t>
  </si>
  <si>
    <t>2.2.8.7.5</t>
  </si>
  <si>
    <t>Servicios de Informatica y Sistema de Computación</t>
  </si>
  <si>
    <t>2.2.8.7.06</t>
  </si>
  <si>
    <t>Otros servicios tecnicos profesionales</t>
  </si>
  <si>
    <t>2.2.8.8.01</t>
  </si>
  <si>
    <t>Impuesto</t>
  </si>
  <si>
    <t>2.2.8.8.02</t>
  </si>
  <si>
    <t>Derechos</t>
  </si>
  <si>
    <t>2.2.8.8.03</t>
  </si>
  <si>
    <t>Tasas</t>
  </si>
  <si>
    <t>2.2.8.9.5</t>
  </si>
  <si>
    <t>Otros gastos operativos de Instituciones empresariales</t>
  </si>
  <si>
    <t>Material y Suministro</t>
  </si>
  <si>
    <t>2.3.1.1.01</t>
  </si>
  <si>
    <t>Alimentos y bebidas para personas</t>
  </si>
  <si>
    <t>2313</t>
  </si>
  <si>
    <t>Productos agroforestales y pec</t>
  </si>
  <si>
    <t>2.3.1.3.1</t>
  </si>
  <si>
    <t>Productos Precuarios</t>
  </si>
  <si>
    <t>2.3.1.3.2</t>
  </si>
  <si>
    <t>Productos Agricolas</t>
  </si>
  <si>
    <t>2.3.1.3.03</t>
  </si>
  <si>
    <t>Productos forestales</t>
  </si>
  <si>
    <t>2321</t>
  </si>
  <si>
    <t>Hilados y Telas</t>
  </si>
  <si>
    <t>2.3.2.3</t>
  </si>
  <si>
    <t>Prendas de Vestir</t>
  </si>
  <si>
    <t>2.3.2.4</t>
  </si>
  <si>
    <t>Calzados</t>
  </si>
  <si>
    <t>2.3.3.1</t>
  </si>
  <si>
    <t>Papel escritorio</t>
  </si>
  <si>
    <t>2.3.3.2.01</t>
  </si>
  <si>
    <t>Productos de Papel y Carton</t>
  </si>
  <si>
    <t>2.3.3.3.01</t>
  </si>
  <si>
    <t>Productos  de artes gráficas</t>
  </si>
  <si>
    <t>2.3.3.4</t>
  </si>
  <si>
    <t>Libros, Revistas y Periodicos</t>
  </si>
  <si>
    <t>2.3.4.1</t>
  </si>
  <si>
    <t>Productos Medicinales para uso Humano</t>
  </si>
  <si>
    <t>2.3.5.3</t>
  </si>
  <si>
    <t>LLantas y Neumaticos</t>
  </si>
  <si>
    <t>2.3.5.5</t>
  </si>
  <si>
    <t>Articulos Plasticos</t>
  </si>
  <si>
    <t>2.3.6.3</t>
  </si>
  <si>
    <t>Estructuras metalicas acabadas</t>
  </si>
  <si>
    <t>2.3.6.5</t>
  </si>
  <si>
    <t>Productos de Arcilla y Derivados</t>
  </si>
  <si>
    <t>2.3.7.1.01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</si>
  <si>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</si>
  <si>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</si>
  <si>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</si>
  <si>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</si>
  <si>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</si>
  <si>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</si>
  <si>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</si>
  <si>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2372</t>
  </si>
  <si>
    <t>Productos quimicos y Conexos</t>
  </si>
  <si>
    <t>2.3.9.1.01</t>
  </si>
  <si>
    <t>Material de limpieza</t>
  </si>
  <si>
    <t>2.3.9.2.01</t>
  </si>
  <si>
    <t>Utiles de escritorio, oficina</t>
  </si>
  <si>
    <t>2.3.9.5</t>
  </si>
  <si>
    <t>Utiles de Cocina y Comedor</t>
  </si>
  <si>
    <t>2.3.9.6.01</t>
  </si>
  <si>
    <t>Productos Electricos y Afines</t>
  </si>
  <si>
    <t>2398</t>
  </si>
  <si>
    <t>Otros repuestos y accesorios m</t>
  </si>
  <si>
    <t>2.3.9.9.01</t>
  </si>
  <si>
    <t xml:space="preserve">Productos y Utiles Diversos </t>
  </si>
  <si>
    <t>Transferencias Corrientes</t>
  </si>
  <si>
    <t>2.4.1.2.01</t>
  </si>
  <si>
    <t>Ayuda y Donaciones programadas a hogares y personas</t>
  </si>
  <si>
    <t>2.4.1.2.02</t>
  </si>
  <si>
    <t>Ayuda y Donaciones ocasionales a hogares y personas</t>
  </si>
  <si>
    <t>2.4.1.4.01</t>
  </si>
  <si>
    <t>Becas nacionales</t>
  </si>
  <si>
    <t>2.4.1.4.02</t>
  </si>
  <si>
    <t>Becas Internacionales</t>
  </si>
  <si>
    <t>2.4.1.5.01</t>
  </si>
  <si>
    <t>Transferencia a Instituciones del sector Privado</t>
  </si>
  <si>
    <t>2.4.1.6.01</t>
  </si>
  <si>
    <t>Transferencias Corrientes a Instituciones sin fines de lucro</t>
  </si>
  <si>
    <t>24163</t>
  </si>
  <si>
    <t>Transferencias Corrientes a Partidos Politicos</t>
  </si>
  <si>
    <t>2.5.6.2</t>
  </si>
  <si>
    <t>Transferencias de Capital a Organismos Internacionales</t>
  </si>
  <si>
    <t>Transferencias Corrientes al sector público</t>
  </si>
  <si>
    <t>2.4.7.2</t>
  </si>
  <si>
    <t>Transferencias Corrientes a Organismos Internacionales</t>
  </si>
  <si>
    <t xml:space="preserve">Total Gastos </t>
  </si>
  <si>
    <t>Activos no Financieros</t>
  </si>
  <si>
    <t>2.6.1.1.01</t>
  </si>
  <si>
    <t>Muebles de Oficina y Estanteria</t>
  </si>
  <si>
    <t>2.6.1.3.01</t>
  </si>
  <si>
    <t>Equipos de Computación</t>
  </si>
  <si>
    <t>2.6.10.1.</t>
  </si>
  <si>
    <t>Terrenos Urbanos</t>
  </si>
  <si>
    <t>2641</t>
  </si>
  <si>
    <t>Automoviles y Camiones</t>
  </si>
  <si>
    <t>2647</t>
  </si>
  <si>
    <t>Equipo de Elevacion</t>
  </si>
  <si>
    <t>Equipos de Elevacion</t>
  </si>
  <si>
    <t>2.6.5.5.01</t>
  </si>
  <si>
    <t>Equipo de Comunicación, Telecomunicaciones y Señalamiento</t>
  </si>
  <si>
    <t>2657</t>
  </si>
  <si>
    <t>Herramientas y Maquinarias-Herramientas</t>
  </si>
  <si>
    <t>2.6.5.8.01</t>
  </si>
  <si>
    <t>Otros Equipos</t>
  </si>
  <si>
    <t>2.6.7.3</t>
  </si>
  <si>
    <t>Edificaciones</t>
  </si>
  <si>
    <t>2.6.8.3.1</t>
  </si>
  <si>
    <t>Programas de Informatica</t>
  </si>
  <si>
    <t>26832</t>
  </si>
  <si>
    <t>Base de Datos</t>
  </si>
  <si>
    <t>Total Gastos</t>
  </si>
  <si>
    <t>Aplicaciones Financieras</t>
  </si>
  <si>
    <t>4.1.1</t>
  </si>
  <si>
    <t>Incremento de Activos Financieros</t>
  </si>
  <si>
    <t>4.1.2</t>
  </si>
  <si>
    <t>Incremento de Activos Financieros no Corrientes</t>
  </si>
  <si>
    <t>Disminucion de Pasivos</t>
  </si>
  <si>
    <t>4.2.1</t>
  </si>
  <si>
    <t>Disminucion de Pasivos Corrientes</t>
  </si>
  <si>
    <t>4.2.2</t>
  </si>
  <si>
    <t>Disminucion de Pasivos Corrientes no Corrientes</t>
  </si>
  <si>
    <t>Total Aplicaciones Financieras</t>
  </si>
  <si>
    <t>TOTAL DE GASTOS Y APLICACIONES FINANCIERAS</t>
  </si>
  <si>
    <t>Notas:</t>
  </si>
  <si>
    <t>1-Gasto devengado.</t>
  </si>
  <si>
    <t>2.Se presenta el gasto por mes, cada mes se debe actualizar el gasto devengado de los meses anteriores.</t>
  </si>
  <si>
    <t>3.Se presenta la clasificacion objetal del gasto al nivel de cuenta.</t>
  </si>
  <si>
    <t>4.Fecga de unoutacion: ultimo dia del mes analizado.</t>
  </si>
  <si>
    <t>5.Fecha de registro el dia 10 del mes siguiente al mes analizado.</t>
  </si>
  <si>
    <t>Dir. Administrativa y Financiera</t>
  </si>
  <si>
    <t>AÑO 2019</t>
  </si>
  <si>
    <t>Lic. Raisa Betances</t>
  </si>
  <si>
    <t>Dr. Pedro Luis Castellanos</t>
  </si>
  <si>
    <t xml:space="preserve">        Superintendente</t>
  </si>
  <si>
    <t xml:space="preserve"> Lic. Dario Pereyra</t>
  </si>
  <si>
    <t xml:space="preserve"> 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</si>
</sst>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</cellStyleXfs>
  <cellXfs count="8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5" fontId="3" fillId="2" borderId="1" xfId="1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49" fontId="6" fillId="0" borderId="11" xfId="2" applyNumberFormat="1" applyFont="1" applyFill="1" applyBorder="1" applyAlignment="1">
      <alignment horizontal="left"/>
    </xf>
    <xf numFmtId="49" fontId="6" fillId="0" borderId="0" xfId="2" applyNumberFormat="1" applyFont="1" applyFill="1" applyBorder="1" applyAlignment="1">
      <alignment horizontal="left"/>
    </xf>
    <xf numFmtId="164" fontId="6" fillId="0" borderId="0" xfId="1" applyFont="1" applyFill="1" applyBorder="1" applyAlignment="1">
      <alignment horizontal="left"/>
    </xf>
    <xf numFmtId="0" fontId="2" fillId="0" borderId="1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right" vertical="top"/>
    </xf>
    <xf numFmtId="49" fontId="7" fillId="0" borderId="0" xfId="2" applyNumberFormat="1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49" fontId="6" fillId="0" borderId="13" xfId="2" applyNumberFormat="1" applyFont="1" applyFill="1" applyBorder="1" applyAlignment="1">
      <alignment horizontal="left"/>
    </xf>
    <xf numFmtId="49" fontId="6" fillId="0" borderId="14" xfId="2" applyNumberFormat="1" applyFont="1" applyFill="1" applyBorder="1" applyAlignment="1">
      <alignment horizontal="left"/>
    </xf>
    <xf numFmtId="164" fontId="6" fillId="0" borderId="14" xfId="1" applyFont="1" applyFill="1" applyBorder="1" applyAlignment="1">
      <alignment horizontal="left"/>
    </xf>
    <xf numFmtId="164" fontId="2" fillId="0" borderId="0" xfId="1" applyFont="1" applyFill="1"/>
    <xf numFmtId="0" fontId="2" fillId="0" borderId="11" xfId="0" applyFont="1" applyFill="1" applyBorder="1" applyAlignment="1">
      <alignment horizontal="left"/>
    </xf>
    <xf numFmtId="164" fontId="2" fillId="0" borderId="0" xfId="1" applyFont="1" applyFill="1" applyBorder="1" applyAlignment="1">
      <alignment vertical="top"/>
    </xf>
    <xf numFmtId="0" fontId="3" fillId="3" borderId="11" xfId="0" applyFont="1" applyFill="1" applyBorder="1" applyAlignment="1">
      <alignment horizontal="right" vertical="top"/>
    </xf>
    <xf numFmtId="49" fontId="7" fillId="3" borderId="0" xfId="2" applyNumberFormat="1" applyFont="1" applyFill="1" applyBorder="1" applyAlignment="1">
      <alignment horizontal="left"/>
    </xf>
    <xf numFmtId="49" fontId="8" fillId="0" borderId="11" xfId="2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2" fillId="0" borderId="13" xfId="0" applyFont="1" applyFill="1" applyBorder="1"/>
    <xf numFmtId="49" fontId="2" fillId="0" borderId="14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9" fillId="0" borderId="0" xfId="1" applyFont="1" applyFill="1"/>
    <xf numFmtId="0" fontId="2" fillId="0" borderId="0" xfId="0" applyFont="1" applyBorder="1"/>
    <xf numFmtId="164" fontId="2" fillId="0" borderId="0" xfId="1" applyFont="1" applyBorder="1"/>
    <xf numFmtId="164" fontId="12" fillId="0" borderId="0" xfId="1" applyFont="1" applyFill="1" applyBorder="1" applyAlignment="1">
      <alignment horizontal="left"/>
    </xf>
    <xf numFmtId="0" fontId="3" fillId="0" borderId="0" xfId="0" applyFont="1" applyBorder="1"/>
    <xf numFmtId="0" fontId="13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  <xf numFmtId="164" fontId="3" fillId="2" borderId="2" xfId="1" applyFont="1" applyFill="1" applyBorder="1" applyAlignment="1">
      <alignment vertical="center" wrapText="1"/>
    </xf>
    <xf numFmtId="164" fontId="3" fillId="0" borderId="2" xfId="1" applyFont="1" applyFill="1" applyBorder="1" applyAlignment="1">
      <alignment vertical="center" wrapText="1"/>
    </xf>
    <xf numFmtId="164" fontId="3" fillId="0" borderId="3" xfId="1" applyFont="1" applyFill="1" applyBorder="1" applyAlignment="1">
      <alignment vertical="center" wrapText="1"/>
    </xf>
    <xf numFmtId="164" fontId="3" fillId="0" borderId="4" xfId="1" applyFont="1" applyFill="1" applyBorder="1" applyAlignment="1">
      <alignment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top"/>
    </xf>
    <xf numFmtId="164" fontId="2" fillId="0" borderId="10" xfId="1" applyFont="1" applyFill="1" applyBorder="1" applyAlignment="1">
      <alignment horizontal="center" vertical="top"/>
    </xf>
    <xf numFmtId="164" fontId="3" fillId="0" borderId="0" xfId="1" applyFont="1" applyFill="1" applyBorder="1" applyAlignment="1">
      <alignment horizontal="left" vertical="top"/>
    </xf>
    <xf numFmtId="164" fontId="2" fillId="0" borderId="12" xfId="1" applyFont="1" applyFill="1" applyBorder="1" applyAlignment="1">
      <alignment vertical="top"/>
    </xf>
    <xf numFmtId="164" fontId="3" fillId="0" borderId="0" xfId="1" applyFont="1" applyFill="1" applyBorder="1"/>
    <xf numFmtId="164" fontId="3" fillId="0" borderId="12" xfId="1" applyFont="1" applyFill="1" applyBorder="1"/>
    <xf numFmtId="164" fontId="6" fillId="0" borderId="0" xfId="1" applyFont="1" applyFill="1" applyBorder="1" applyAlignment="1">
      <alignment horizontal="right"/>
    </xf>
    <xf numFmtId="164" fontId="6" fillId="0" borderId="12" xfId="1" applyFont="1" applyFill="1" applyBorder="1" applyAlignment="1">
      <alignment horizontal="right"/>
    </xf>
    <xf numFmtId="164" fontId="7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vertical="top"/>
    </xf>
    <xf numFmtId="164" fontId="3" fillId="0" borderId="12" xfId="1" applyFont="1" applyFill="1" applyBorder="1" applyAlignment="1">
      <alignment vertical="top"/>
    </xf>
    <xf numFmtId="164" fontId="2" fillId="0" borderId="0" xfId="1" applyFont="1" applyFill="1" applyBorder="1" applyAlignment="1">
      <alignment horizontal="right"/>
    </xf>
    <xf numFmtId="164" fontId="2" fillId="0" borderId="12" xfId="1" applyFont="1" applyFill="1" applyBorder="1" applyAlignment="1">
      <alignment horizontal="right"/>
    </xf>
    <xf numFmtId="164" fontId="2" fillId="0" borderId="14" xfId="1" applyFont="1" applyFill="1" applyBorder="1" applyAlignment="1">
      <alignment horizontal="right"/>
    </xf>
    <xf numFmtId="164" fontId="2" fillId="0" borderId="15" xfId="1" applyFont="1" applyFill="1" applyBorder="1" applyAlignment="1">
      <alignment horizontal="right"/>
    </xf>
    <xf numFmtId="164" fontId="6" fillId="0" borderId="14" xfId="1" applyFont="1" applyFill="1" applyBorder="1" applyAlignment="1">
      <alignment horizontal="right"/>
    </xf>
    <xf numFmtId="164" fontId="3" fillId="3" borderId="0" xfId="1" applyFont="1" applyFill="1" applyBorder="1" applyAlignment="1">
      <alignment vertical="top"/>
    </xf>
    <xf numFmtId="164" fontId="3" fillId="3" borderId="12" xfId="1" applyFont="1" applyFill="1" applyBorder="1" applyAlignment="1">
      <alignment vertical="top"/>
    </xf>
    <xf numFmtId="164" fontId="2" fillId="0" borderId="14" xfId="1" applyFont="1" applyFill="1" applyBorder="1" applyAlignment="1">
      <alignment horizontal="center"/>
    </xf>
    <xf numFmtId="164" fontId="2" fillId="0" borderId="14" xfId="1" applyFont="1" applyFill="1" applyBorder="1"/>
    <xf numFmtId="164" fontId="2" fillId="0" borderId="15" xfId="1" applyFont="1" applyFill="1" applyBorder="1"/>
    <xf numFmtId="164" fontId="2" fillId="0" borderId="0" xfId="1" applyFont="1" applyFill="1" applyAlignment="1">
      <alignment horizontal="center"/>
    </xf>
    <xf numFmtId="164" fontId="13" fillId="0" borderId="0" xfId="1" applyFont="1" applyFill="1"/>
    <xf numFmtId="164" fontId="13" fillId="0" borderId="0" xfId="1" applyFont="1" applyFill="1" applyAlignment="1"/>
    <xf numFmtId="164" fontId="13" fillId="0" borderId="0" xfId="1" applyFont="1" applyFill="1" applyAlignment="1">
      <alignment horizontal="left"/>
    </xf>
    <xf numFmtId="0" fontId="3" fillId="0" borderId="13" xfId="0" applyFont="1" applyFill="1" applyBorder="1" applyAlignment="1">
      <alignment horizontal="right" vertical="top"/>
    </xf>
    <xf numFmtId="49" fontId="7" fillId="0" borderId="14" xfId="2" applyNumberFormat="1" applyFont="1" applyFill="1" applyBorder="1" applyAlignment="1">
      <alignment horizontal="left"/>
    </xf>
    <xf numFmtId="164" fontId="7" fillId="0" borderId="14" xfId="1" applyFont="1" applyFill="1" applyBorder="1" applyAlignment="1">
      <alignment horizontal="left"/>
    </xf>
    <xf numFmtId="164" fontId="3" fillId="0" borderId="14" xfId="1" applyFont="1" applyFill="1" applyBorder="1" applyAlignment="1">
      <alignment vertical="top"/>
    </xf>
    <xf numFmtId="164" fontId="3" fillId="0" borderId="15" xfId="1" applyFont="1" applyFill="1" applyBorder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 2" xfId="3"/>
    <cellStyle name="Normal_Variacion Dic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136</xdr:row>
      <xdr:rowOff>0</xdr:rowOff>
    </xdr:from>
    <xdr:to>
      <xdr:col>3</xdr:col>
      <xdr:colOff>409575</xdr:colOff>
      <xdr:row>136</xdr:row>
      <xdr:rowOff>0</xdr:rowOff>
    </xdr:to>
    <xdr:pic>
      <xdr:nvPicPr>
        <xdr:cNvPr id="2" name="Picture 58" descr="ul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0FAFC"/>
            </a:clrFrom>
            <a:clrTo>
              <a:srgbClr val="F0FAFC">
                <a:alpha val="0"/>
              </a:srgbClr>
            </a:clrTo>
          </a:clrChange>
          <a:lum bright="-40000" contrast="-38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078325"/>
          <a:ext cx="1057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</xdr:row>
      <xdr:rowOff>113021</xdr:rowOff>
    </xdr:from>
    <xdr:to>
      <xdr:col>3</xdr:col>
      <xdr:colOff>673553</xdr:colOff>
      <xdr:row>8</xdr:row>
      <xdr:rowOff>82673</xdr:rowOff>
    </xdr:to>
    <xdr:pic>
      <xdr:nvPicPr>
        <xdr:cNvPr id="3" name="Picture 2869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1221"/>
          <a:ext cx="1273628" cy="4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1089424</xdr:colOff>
      <xdr:row>178</xdr:row>
      <xdr:rowOff>5952</xdr:rowOff>
    </xdr:from>
    <xdr:to>
      <xdr:col>18</xdr:col>
      <xdr:colOff>678656</xdr:colOff>
      <xdr:row>178</xdr:row>
      <xdr:rowOff>11906</xdr:rowOff>
    </xdr:to>
    <xdr:cxnSp macro="">
      <xdr:nvCxnSpPr>
        <xdr:cNvPr id="5" name="Conector recto 4"/>
        <xdr:cNvCxnSpPr/>
      </xdr:nvCxnSpPr>
      <xdr:spPr>
        <a:xfrm>
          <a:off x="9423799" y="21175265"/>
          <a:ext cx="1815701" cy="595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1035846</xdr:colOff>
      <xdr:row>181</xdr:row>
      <xdr:rowOff>154782</xdr:rowOff>
    </xdr:from>
    <xdr:to>
      <xdr:col>6</xdr:col>
      <xdr:colOff>1000124</xdr:colOff>
      <xdr:row>181</xdr:row>
      <xdr:rowOff>154784</xdr:rowOff>
    </xdr:to>
    <xdr:cxnSp macro="">
      <xdr:nvCxnSpPr>
        <xdr:cNvPr id="6" name="Conector recto 5"/>
        <xdr:cNvCxnSpPr/>
      </xdr:nvCxnSpPr>
      <xdr:spPr>
        <a:xfrm flipV="1">
          <a:off x="4875612" y="21842016"/>
          <a:ext cx="224432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20124</xdr:colOff>
      <xdr:row>178</xdr:row>
      <xdr:rowOff>6708</xdr:rowOff>
    </xdr:from>
    <xdr:to>
      <xdr:col>3</xdr:col>
      <xdr:colOff>2371929</xdr:colOff>
      <xdr:row>178</xdr:row>
      <xdr:rowOff>11536</xdr:rowOff>
    </xdr:to>
    <xdr:cxnSp macro="">
      <xdr:nvCxnSpPr>
        <xdr:cNvPr id="7" name="Conector recto 6"/>
        <xdr:cNvCxnSpPr/>
      </xdr:nvCxnSpPr>
      <xdr:spPr>
        <a:xfrm>
          <a:off x="1067874" y="21176021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5:T184"/>
  <sheetViews>
    <sheetView tabSelected="1" zoomScale="160" zoomScaleNormal="160" workbookViewId="0">
      <selection activeCell="B5" sqref="B5"/>
    </sheetView>
  </sheetViews>
  <sheetFormatPr baseColWidth="10" defaultColWidth="9.140625" defaultRowHeight="12.75" x14ac:dyDescent="0.2"/>
  <cols>
    <col min="1" max="1" width="1.85546875" style="1" customWidth="1"/>
    <col min="2" max="2" width="5" style="1" customWidth="1"/>
    <col min="3" max="3" width="8.85546875" style="1" customWidth="1"/>
    <col min="4" max="4" width="41.85546875" style="1" customWidth="1"/>
    <col min="5" max="5" width="17.5703125" style="22" customWidth="1"/>
    <col min="6" max="8" width="16.5703125" style="22" customWidth="1"/>
    <col min="9" max="9" width="15.140625" style="22" hidden="1" customWidth="1"/>
    <col min="10" max="10" width="14.42578125" style="22" hidden="1" customWidth="1"/>
    <col min="11" max="16" width="13.85546875" style="22" hidden="1" customWidth="1"/>
    <col min="17" max="19" width="16.7109375" style="22" customWidth="1"/>
    <col min="20" max="20" width="17.5703125" style="22" bestFit="1" customWidth="1"/>
    <col min="21" max="16384" width="9.140625" style="1"/>
  </cols>
  <sheetData>
    <row r="5" spans="3:20" ht="15" x14ac:dyDescent="0.2">
      <c r="C5" s="78" t="s">
        <v>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3:20" ht="15" x14ac:dyDescent="0.2">
      <c r="C6" s="78" t="s">
        <v>292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3:20" x14ac:dyDescent="0.2">
      <c r="C7" s="79" t="s">
        <v>1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3:20" x14ac:dyDescent="0.2">
      <c r="C8" s="79" t="s">
        <v>2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spans="3:20" ht="13.5" thickBot="1" x14ac:dyDescent="0.25">
      <c r="C9" s="2"/>
      <c r="D9" s="2"/>
      <c r="E9" s="39"/>
      <c r="F9" s="39"/>
      <c r="G9" s="39"/>
      <c r="H9" s="39"/>
      <c r="I9" s="39"/>
      <c r="J9" s="39"/>
      <c r="K9" s="39"/>
      <c r="L9" s="40"/>
      <c r="M9" s="40"/>
      <c r="N9" s="40"/>
      <c r="O9" s="40"/>
      <c r="P9" s="40"/>
      <c r="Q9" s="40"/>
      <c r="R9" s="40"/>
      <c r="S9" s="40"/>
      <c r="T9" s="40"/>
    </row>
    <row r="10" spans="3:20" ht="12.75" customHeight="1" thickTop="1" x14ac:dyDescent="0.2">
      <c r="C10" s="3"/>
      <c r="D10" s="4"/>
      <c r="E10" s="41"/>
      <c r="F10" s="41"/>
      <c r="G10" s="41"/>
      <c r="H10" s="41"/>
      <c r="I10" s="41"/>
      <c r="J10" s="41"/>
      <c r="K10" s="41"/>
      <c r="L10" s="42"/>
      <c r="M10" s="43"/>
      <c r="N10" s="43"/>
      <c r="O10" s="43"/>
      <c r="P10" s="43"/>
      <c r="Q10" s="43"/>
      <c r="R10" s="43"/>
      <c r="S10" s="43"/>
      <c r="T10" s="44"/>
    </row>
    <row r="11" spans="3:20" x14ac:dyDescent="0.2">
      <c r="C11" s="5"/>
      <c r="D11" s="6" t="s">
        <v>3</v>
      </c>
      <c r="E11" s="45" t="s">
        <v>4</v>
      </c>
      <c r="F11" s="45" t="s">
        <v>5</v>
      </c>
      <c r="G11" s="45" t="s">
        <v>6</v>
      </c>
      <c r="H11" s="45" t="s">
        <v>7</v>
      </c>
      <c r="I11" s="45" t="s">
        <v>8</v>
      </c>
      <c r="J11" s="45" t="s">
        <v>9</v>
      </c>
      <c r="K11" s="45" t="s">
        <v>10</v>
      </c>
      <c r="L11" s="45" t="s">
        <v>11</v>
      </c>
      <c r="M11" s="46" t="s">
        <v>12</v>
      </c>
      <c r="N11" s="46" t="s">
        <v>13</v>
      </c>
      <c r="O11" s="46" t="s">
        <v>14</v>
      </c>
      <c r="P11" s="46" t="s">
        <v>15</v>
      </c>
      <c r="Q11" s="45" t="s">
        <v>8</v>
      </c>
      <c r="R11" s="45" t="s">
        <v>9</v>
      </c>
      <c r="S11" s="46" t="s">
        <v>10</v>
      </c>
      <c r="T11" s="47" t="s">
        <v>16</v>
      </c>
    </row>
    <row r="12" spans="3:20" ht="6" customHeight="1" x14ac:dyDescent="0.2">
      <c r="C12" s="7"/>
      <c r="D12" s="2"/>
      <c r="E12" s="39"/>
      <c r="F12" s="39"/>
      <c r="G12" s="39"/>
      <c r="H12" s="39"/>
      <c r="I12" s="39"/>
      <c r="J12" s="39"/>
      <c r="K12" s="39"/>
      <c r="L12" s="48"/>
      <c r="M12" s="48"/>
      <c r="N12" s="48"/>
      <c r="O12" s="48"/>
      <c r="P12" s="48"/>
      <c r="Q12" s="48"/>
      <c r="R12" s="48"/>
      <c r="S12" s="48"/>
      <c r="T12" s="49"/>
    </row>
    <row r="13" spans="3:20" ht="12.75" customHeight="1" x14ac:dyDescent="0.2">
      <c r="C13" s="8" t="s">
        <v>17</v>
      </c>
      <c r="D13" s="9" t="s">
        <v>18</v>
      </c>
      <c r="E13" s="50"/>
      <c r="F13" s="50"/>
      <c r="G13" s="50"/>
      <c r="H13" s="50"/>
      <c r="I13" s="50"/>
      <c r="J13" s="50"/>
      <c r="K13" s="50"/>
      <c r="L13" s="24"/>
      <c r="M13" s="24"/>
      <c r="N13" s="24"/>
      <c r="O13" s="24"/>
      <c r="P13" s="24"/>
      <c r="Q13" s="24"/>
      <c r="R13" s="24"/>
      <c r="S13" s="24"/>
      <c r="T13" s="51"/>
    </row>
    <row r="14" spans="3:20" ht="12.75" customHeight="1" x14ac:dyDescent="0.2">
      <c r="C14" s="8"/>
      <c r="D14" s="9" t="s">
        <v>19</v>
      </c>
      <c r="E14" s="52">
        <f t="shared" ref="E14:T14" si="0">SUM(E15:E40)</f>
        <v>32114781.809999999</v>
      </c>
      <c r="F14" s="52">
        <f t="shared" si="0"/>
        <v>31944790.739999995</v>
      </c>
      <c r="G14" s="52">
        <f t="shared" si="0"/>
        <v>28939018.799999997</v>
      </c>
      <c r="H14" s="52">
        <f t="shared" si="0"/>
        <v>28070622.240000002</v>
      </c>
      <c r="I14" s="52">
        <f t="shared" si="0"/>
        <v>0</v>
      </c>
      <c r="J14" s="52">
        <f t="shared" si="0"/>
        <v>0</v>
      </c>
      <c r="K14" s="52">
        <f t="shared" si="0"/>
        <v>0</v>
      </c>
      <c r="L14" s="52">
        <f t="shared" si="0"/>
        <v>0</v>
      </c>
      <c r="M14" s="52">
        <f t="shared" si="0"/>
        <v>0</v>
      </c>
      <c r="N14" s="52">
        <f t="shared" si="0"/>
        <v>0</v>
      </c>
      <c r="O14" s="52">
        <f t="shared" si="0"/>
        <v>0</v>
      </c>
      <c r="P14" s="52">
        <f t="shared" si="0"/>
        <v>0</v>
      </c>
      <c r="Q14" s="52">
        <f t="shared" si="0"/>
        <v>53755232.660000011</v>
      </c>
      <c r="R14" s="52">
        <f t="shared" si="0"/>
        <v>34224114.710000001</v>
      </c>
      <c r="S14" s="52">
        <f t="shared" si="0"/>
        <v>29960348.639999997</v>
      </c>
      <c r="T14" s="53">
        <f t="shared" si="0"/>
        <v>239008909.59999999</v>
      </c>
    </row>
    <row r="15" spans="3:20" x14ac:dyDescent="0.2">
      <c r="C15" s="10" t="s">
        <v>20</v>
      </c>
      <c r="D15" s="11" t="s">
        <v>21</v>
      </c>
      <c r="E15" s="54">
        <v>16574819.689999999</v>
      </c>
      <c r="F15" s="12">
        <v>17271774.039999999</v>
      </c>
      <c r="G15" s="12">
        <v>17232600.829999998</v>
      </c>
      <c r="H15" s="12">
        <v>17117687.719999999</v>
      </c>
      <c r="I15" s="12"/>
      <c r="J15" s="12"/>
      <c r="K15" s="54"/>
      <c r="L15" s="54"/>
      <c r="M15" s="54"/>
      <c r="N15" s="54"/>
      <c r="O15" s="54"/>
      <c r="P15" s="54"/>
      <c r="Q15" s="54">
        <v>17834108.920000002</v>
      </c>
      <c r="R15" s="54">
        <v>17219286.670000002</v>
      </c>
      <c r="S15" s="54">
        <v>17032969.48</v>
      </c>
      <c r="T15" s="55">
        <f>SUM(E15:S15)</f>
        <v>120283247.35000001</v>
      </c>
    </row>
    <row r="16" spans="3:20" ht="12.75" hidden="1" customHeight="1" x14ac:dyDescent="0.2">
      <c r="C16" s="10" t="s">
        <v>22</v>
      </c>
      <c r="D16" s="11" t="s">
        <v>23</v>
      </c>
      <c r="E16" s="54"/>
      <c r="F16" s="12"/>
      <c r="G16" s="12"/>
      <c r="H16" s="12"/>
      <c r="I16" s="12"/>
      <c r="J16" s="12"/>
      <c r="K16" s="54"/>
      <c r="L16" s="54"/>
      <c r="M16" s="54"/>
      <c r="N16" s="54"/>
      <c r="O16" s="54"/>
      <c r="P16" s="54"/>
      <c r="Q16" s="54"/>
      <c r="R16" s="54"/>
      <c r="S16" s="54"/>
      <c r="T16" s="55">
        <f t="shared" ref="T16:T40" si="1">SUM(E16:S16)</f>
        <v>0</v>
      </c>
    </row>
    <row r="17" spans="1:20" ht="12.75" hidden="1" customHeight="1" x14ac:dyDescent="0.2">
      <c r="C17" s="10" t="s">
        <v>24</v>
      </c>
      <c r="D17" s="11" t="s">
        <v>25</v>
      </c>
      <c r="E17" s="54"/>
      <c r="F17" s="12"/>
      <c r="G17" s="12"/>
      <c r="H17" s="12"/>
      <c r="I17" s="12"/>
      <c r="J17" s="12"/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1"/>
        <v>0</v>
      </c>
    </row>
    <row r="18" spans="1:20" hidden="1" x14ac:dyDescent="0.2">
      <c r="C18" s="10" t="s">
        <v>26</v>
      </c>
      <c r="D18" s="11" t="s">
        <v>27</v>
      </c>
      <c r="E18" s="54"/>
      <c r="F18" s="12"/>
      <c r="G18" s="12"/>
      <c r="H18" s="12"/>
      <c r="I18" s="12"/>
      <c r="J18" s="12"/>
      <c r="K18" s="54"/>
      <c r="L18" s="54"/>
      <c r="M18" s="54"/>
      <c r="N18" s="54"/>
      <c r="O18" s="54"/>
      <c r="P18" s="54"/>
      <c r="Q18" s="54"/>
      <c r="R18" s="54"/>
      <c r="S18" s="54"/>
      <c r="T18" s="55">
        <f t="shared" si="1"/>
        <v>0</v>
      </c>
    </row>
    <row r="19" spans="1:20" x14ac:dyDescent="0.2">
      <c r="C19" s="10" t="s">
        <v>28</v>
      </c>
      <c r="D19" s="11" t="s">
        <v>29</v>
      </c>
      <c r="E19" s="54">
        <v>1562750</v>
      </c>
      <c r="F19" s="12">
        <v>1562750</v>
      </c>
      <c r="G19" s="12">
        <v>1604463</v>
      </c>
      <c r="H19" s="12">
        <v>1604463</v>
      </c>
      <c r="I19" s="12"/>
      <c r="J19" s="12"/>
      <c r="K19" s="54"/>
      <c r="L19" s="54"/>
      <c r="M19" s="54"/>
      <c r="N19" s="54"/>
      <c r="O19" s="54"/>
      <c r="P19" s="54"/>
      <c r="Q19" s="54">
        <v>1629272.17</v>
      </c>
      <c r="R19" s="54">
        <v>1604463</v>
      </c>
      <c r="S19" s="54">
        <v>1604463</v>
      </c>
      <c r="T19" s="55">
        <f t="shared" si="1"/>
        <v>11172624.17</v>
      </c>
    </row>
    <row r="20" spans="1:20" ht="13.5" customHeight="1" x14ac:dyDescent="0.2">
      <c r="A20" s="1" t="s">
        <v>30</v>
      </c>
      <c r="C20" s="10" t="s">
        <v>31</v>
      </c>
      <c r="D20" s="11" t="s">
        <v>32</v>
      </c>
      <c r="E20" s="54">
        <v>500000</v>
      </c>
      <c r="F20" s="12">
        <v>0</v>
      </c>
      <c r="G20" s="12">
        <v>26250</v>
      </c>
      <c r="H20" s="12">
        <v>290000</v>
      </c>
      <c r="I20" s="12"/>
      <c r="J20" s="12"/>
      <c r="K20" s="54"/>
      <c r="L20" s="54"/>
      <c r="M20" s="54"/>
      <c r="N20" s="54"/>
      <c r="O20" s="54"/>
      <c r="P20" s="54"/>
      <c r="Q20" s="54">
        <v>119084</v>
      </c>
      <c r="R20" s="54">
        <v>549450</v>
      </c>
      <c r="S20" s="54">
        <v>720000</v>
      </c>
      <c r="T20" s="55">
        <f t="shared" si="1"/>
        <v>2204784</v>
      </c>
    </row>
    <row r="21" spans="1:20" x14ac:dyDescent="0.2">
      <c r="C21" s="10" t="s">
        <v>33</v>
      </c>
      <c r="D21" s="11" t="s">
        <v>34</v>
      </c>
      <c r="E21" s="54">
        <v>0</v>
      </c>
      <c r="F21" s="12">
        <v>0</v>
      </c>
      <c r="G21" s="12">
        <v>11055.84</v>
      </c>
      <c r="H21" s="12">
        <v>80295.34</v>
      </c>
      <c r="I21" s="12"/>
      <c r="J21" s="12"/>
      <c r="K21" s="54"/>
      <c r="L21" s="54"/>
      <c r="M21" s="54"/>
      <c r="N21" s="54"/>
      <c r="O21" s="54"/>
      <c r="P21" s="54"/>
      <c r="Q21" s="54">
        <v>54953.39</v>
      </c>
      <c r="R21" s="54">
        <v>45639.59</v>
      </c>
      <c r="S21" s="54">
        <v>138875.76999999999</v>
      </c>
      <c r="T21" s="55">
        <f t="shared" si="1"/>
        <v>330819.93</v>
      </c>
    </row>
    <row r="22" spans="1:20" x14ac:dyDescent="0.2">
      <c r="C22" s="10" t="s">
        <v>35</v>
      </c>
      <c r="D22" s="11" t="s">
        <v>36</v>
      </c>
      <c r="E22" s="54">
        <v>1012389.79</v>
      </c>
      <c r="F22" s="12">
        <v>1075097.75</v>
      </c>
      <c r="G22" s="12">
        <v>1704986.46</v>
      </c>
      <c r="H22" s="12">
        <v>607939.06999999995</v>
      </c>
      <c r="I22" s="12"/>
      <c r="J22" s="12"/>
      <c r="K22" s="54"/>
      <c r="L22" s="54"/>
      <c r="M22" s="54"/>
      <c r="N22" s="54"/>
      <c r="O22" s="54"/>
      <c r="P22" s="54"/>
      <c r="Q22" s="54">
        <v>650515.67000000004</v>
      </c>
      <c r="R22" s="54">
        <v>6066840.3399999999</v>
      </c>
      <c r="S22" s="54">
        <v>1700555.48</v>
      </c>
      <c r="T22" s="55">
        <f t="shared" si="1"/>
        <v>12818324.560000001</v>
      </c>
    </row>
    <row r="23" spans="1:20" x14ac:dyDescent="0.2">
      <c r="C23" s="10" t="s">
        <v>37</v>
      </c>
      <c r="D23" s="11" t="s">
        <v>38</v>
      </c>
      <c r="E23" s="54">
        <v>485000</v>
      </c>
      <c r="F23" s="12">
        <v>0</v>
      </c>
      <c r="G23" s="12">
        <v>0</v>
      </c>
      <c r="H23" s="12">
        <v>0</v>
      </c>
      <c r="I23" s="12"/>
      <c r="J23" s="12"/>
      <c r="K23" s="54"/>
      <c r="L23" s="54"/>
      <c r="M23" s="54"/>
      <c r="N23" s="54"/>
      <c r="O23" s="54"/>
      <c r="P23" s="54"/>
      <c r="Q23" s="54">
        <v>0</v>
      </c>
      <c r="R23" s="54">
        <v>0</v>
      </c>
      <c r="S23" s="54">
        <v>0</v>
      </c>
      <c r="T23" s="55">
        <f t="shared" si="1"/>
        <v>485000</v>
      </c>
    </row>
    <row r="24" spans="1:20" x14ac:dyDescent="0.2">
      <c r="C24" s="10" t="s">
        <v>39</v>
      </c>
      <c r="D24" s="11" t="s">
        <v>40</v>
      </c>
      <c r="E24" s="54">
        <v>576602.76</v>
      </c>
      <c r="F24" s="12">
        <v>545715.53</v>
      </c>
      <c r="G24" s="12">
        <v>621133.73</v>
      </c>
      <c r="H24" s="12">
        <v>552875.55000000005</v>
      </c>
      <c r="I24" s="12"/>
      <c r="J24" s="12"/>
      <c r="K24" s="54"/>
      <c r="L24" s="54"/>
      <c r="M24" s="54"/>
      <c r="N24" s="54"/>
      <c r="O24" s="54"/>
      <c r="P24" s="54"/>
      <c r="Q24" s="54">
        <v>649228.46</v>
      </c>
      <c r="R24" s="54">
        <v>538261.16</v>
      </c>
      <c r="S24" s="54">
        <v>656710.44999999995</v>
      </c>
      <c r="T24" s="55">
        <f t="shared" si="1"/>
        <v>4140527.6400000006</v>
      </c>
    </row>
    <row r="25" spans="1:20" x14ac:dyDescent="0.2">
      <c r="C25" s="10" t="s">
        <v>41</v>
      </c>
      <c r="D25" s="11" t="s">
        <v>42</v>
      </c>
      <c r="E25" s="54">
        <v>30116.5</v>
      </c>
      <c r="F25" s="12">
        <v>50321.13</v>
      </c>
      <c r="G25" s="12">
        <v>31168.06</v>
      </c>
      <c r="H25" s="12">
        <v>35409.410000000003</v>
      </c>
      <c r="I25" s="12"/>
      <c r="J25" s="12"/>
      <c r="K25" s="54"/>
      <c r="L25" s="54"/>
      <c r="M25" s="54"/>
      <c r="N25" s="54"/>
      <c r="O25" s="54"/>
      <c r="P25" s="54"/>
      <c r="Q25" s="54">
        <v>21947.64</v>
      </c>
      <c r="R25" s="54">
        <v>41005.839999999997</v>
      </c>
      <c r="S25" s="54">
        <v>33329.68</v>
      </c>
      <c r="T25" s="55">
        <f t="shared" si="1"/>
        <v>243298.25999999998</v>
      </c>
    </row>
    <row r="26" spans="1:20" x14ac:dyDescent="0.2">
      <c r="C26" s="10" t="s">
        <v>43</v>
      </c>
      <c r="D26" s="11" t="s">
        <v>44</v>
      </c>
      <c r="E26" s="54">
        <v>1137500</v>
      </c>
      <c r="F26" s="12">
        <v>1137500</v>
      </c>
      <c r="G26" s="12">
        <v>1137500</v>
      </c>
      <c r="H26" s="12">
        <v>1137500</v>
      </c>
      <c r="I26" s="12"/>
      <c r="J26" s="12"/>
      <c r="K26" s="54"/>
      <c r="L26" s="54"/>
      <c r="M26" s="54"/>
      <c r="Q26" s="22">
        <v>1137500</v>
      </c>
      <c r="R26" s="22">
        <v>1137500</v>
      </c>
      <c r="S26" s="22">
        <v>1137500</v>
      </c>
      <c r="T26" s="55">
        <f t="shared" si="1"/>
        <v>7962500</v>
      </c>
    </row>
    <row r="27" spans="1:20" x14ac:dyDescent="0.2">
      <c r="C27" s="10" t="s">
        <v>45</v>
      </c>
      <c r="D27" s="11" t="s">
        <v>46</v>
      </c>
      <c r="E27" s="54">
        <v>469000</v>
      </c>
      <c r="F27" s="12">
        <v>469000</v>
      </c>
      <c r="G27" s="12">
        <v>469000</v>
      </c>
      <c r="H27" s="12">
        <v>453000</v>
      </c>
      <c r="I27" s="12"/>
      <c r="J27" s="12"/>
      <c r="K27" s="54"/>
      <c r="L27" s="54"/>
      <c r="M27" s="54"/>
      <c r="N27" s="54"/>
      <c r="O27" s="54"/>
      <c r="P27" s="54"/>
      <c r="Q27" s="54">
        <v>459000</v>
      </c>
      <c r="R27" s="54">
        <v>459000</v>
      </c>
      <c r="S27" s="54">
        <v>453000</v>
      </c>
      <c r="T27" s="55">
        <f t="shared" si="1"/>
        <v>3231000</v>
      </c>
    </row>
    <row r="28" spans="1:20" hidden="1" x14ac:dyDescent="0.2">
      <c r="C28" s="10" t="s">
        <v>47</v>
      </c>
      <c r="D28" s="11" t="s">
        <v>48</v>
      </c>
      <c r="E28" s="54"/>
      <c r="F28" s="12"/>
      <c r="G28" s="12"/>
      <c r="H28" s="12"/>
      <c r="I28" s="12"/>
      <c r="J28" s="12"/>
      <c r="K28" s="54"/>
      <c r="L28" s="54"/>
      <c r="M28" s="54"/>
      <c r="N28" s="54"/>
      <c r="O28" s="54"/>
      <c r="P28" s="54"/>
      <c r="Q28" s="54"/>
      <c r="R28" s="54"/>
      <c r="S28" s="54"/>
      <c r="T28" s="55">
        <f t="shared" si="1"/>
        <v>0</v>
      </c>
    </row>
    <row r="29" spans="1:20" x14ac:dyDescent="0.2">
      <c r="C29" s="10" t="s">
        <v>49</v>
      </c>
      <c r="D29" s="11" t="s">
        <v>50</v>
      </c>
      <c r="E29" s="54">
        <v>21345.58</v>
      </c>
      <c r="F29" s="12">
        <v>14817.47</v>
      </c>
      <c r="G29" s="12">
        <v>2436</v>
      </c>
      <c r="H29" s="12">
        <v>123671.21</v>
      </c>
      <c r="I29" s="12"/>
      <c r="J29" s="12"/>
      <c r="K29" s="54"/>
      <c r="L29" s="54"/>
      <c r="M29" s="54"/>
      <c r="N29" s="54"/>
      <c r="O29" s="54"/>
      <c r="P29" s="54"/>
      <c r="Q29" s="54">
        <v>15198</v>
      </c>
      <c r="R29" s="54">
        <v>0</v>
      </c>
      <c r="S29" s="54">
        <v>6795.5</v>
      </c>
      <c r="T29" s="55">
        <f t="shared" si="1"/>
        <v>184263.76</v>
      </c>
    </row>
    <row r="30" spans="1:20" hidden="1" x14ac:dyDescent="0.2">
      <c r="C30" s="10" t="s">
        <v>51</v>
      </c>
      <c r="D30" s="11" t="s">
        <v>52</v>
      </c>
      <c r="E30" s="54"/>
      <c r="F30" s="12"/>
      <c r="G30" s="12"/>
      <c r="H30" s="12"/>
      <c r="I30" s="12"/>
      <c r="J30" s="12"/>
      <c r="K30" s="54"/>
      <c r="L30" s="54"/>
      <c r="M30" s="54"/>
      <c r="N30" s="54"/>
      <c r="O30" s="54"/>
      <c r="P30" s="54"/>
      <c r="Q30" s="54"/>
      <c r="R30" s="54"/>
      <c r="S30" s="54"/>
      <c r="T30" s="55">
        <f t="shared" si="1"/>
        <v>0</v>
      </c>
    </row>
    <row r="31" spans="1:20" hidden="1" x14ac:dyDescent="0.2">
      <c r="C31" s="10" t="s">
        <v>53</v>
      </c>
      <c r="D31" s="11" t="s">
        <v>54</v>
      </c>
      <c r="E31" s="54"/>
      <c r="F31" s="12"/>
      <c r="G31" s="12"/>
      <c r="H31" s="12"/>
      <c r="I31" s="12"/>
      <c r="J31" s="12"/>
      <c r="K31" s="54"/>
      <c r="L31" s="54"/>
      <c r="M31" s="54"/>
      <c r="N31" s="54"/>
      <c r="O31" s="54"/>
      <c r="P31" s="54"/>
      <c r="Q31" s="54"/>
      <c r="R31" s="54"/>
      <c r="S31" s="54"/>
      <c r="T31" s="55">
        <f t="shared" si="1"/>
        <v>0</v>
      </c>
    </row>
    <row r="32" spans="1:20" x14ac:dyDescent="0.2">
      <c r="C32" s="10" t="s">
        <v>55</v>
      </c>
      <c r="D32" s="11" t="s">
        <v>56</v>
      </c>
      <c r="E32" s="54">
        <v>0</v>
      </c>
      <c r="F32" s="12">
        <v>60000</v>
      </c>
      <c r="G32" s="12">
        <v>57000</v>
      </c>
      <c r="H32" s="12">
        <v>15000</v>
      </c>
      <c r="I32" s="12"/>
      <c r="J32" s="12"/>
      <c r="K32" s="54"/>
      <c r="L32" s="54"/>
      <c r="M32" s="54"/>
      <c r="N32" s="54"/>
      <c r="O32" s="54"/>
      <c r="P32" s="54"/>
      <c r="Q32" s="54">
        <v>21000</v>
      </c>
      <c r="R32" s="54">
        <v>36000</v>
      </c>
      <c r="S32" s="54">
        <v>18000</v>
      </c>
      <c r="T32" s="55">
        <f t="shared" si="1"/>
        <v>207000</v>
      </c>
    </row>
    <row r="33" spans="3:20" x14ac:dyDescent="0.2">
      <c r="C33" s="10" t="s">
        <v>57</v>
      </c>
      <c r="D33" s="11" t="s">
        <v>58</v>
      </c>
      <c r="E33" s="54">
        <v>7464709</v>
      </c>
      <c r="F33" s="12">
        <v>7464709</v>
      </c>
      <c r="G33" s="12">
        <v>3750233</v>
      </c>
      <c r="H33" s="12">
        <v>3750233</v>
      </c>
      <c r="I33" s="12"/>
      <c r="J33" s="12"/>
      <c r="K33" s="54"/>
      <c r="L33" s="54"/>
      <c r="M33" s="54"/>
      <c r="N33" s="54"/>
      <c r="O33" s="54"/>
      <c r="P33" s="54"/>
      <c r="Q33" s="54">
        <v>3750233</v>
      </c>
      <c r="R33" s="54">
        <v>3750233</v>
      </c>
      <c r="S33" s="54">
        <v>3750233</v>
      </c>
      <c r="T33" s="55">
        <f t="shared" si="1"/>
        <v>33680583</v>
      </c>
    </row>
    <row r="34" spans="3:20" hidden="1" x14ac:dyDescent="0.2">
      <c r="C34" s="10" t="s">
        <v>59</v>
      </c>
      <c r="D34" s="11" t="s">
        <v>60</v>
      </c>
      <c r="E34" s="54"/>
      <c r="F34" s="12"/>
      <c r="G34" s="12"/>
      <c r="H34" s="12"/>
      <c r="I34" s="12"/>
      <c r="J34" s="12"/>
      <c r="K34" s="54"/>
      <c r="L34" s="54"/>
      <c r="M34" s="54"/>
      <c r="N34" s="54"/>
      <c r="O34" s="54"/>
      <c r="P34" s="54"/>
      <c r="Q34" s="54"/>
      <c r="R34" s="54"/>
      <c r="S34" s="54"/>
      <c r="T34" s="55">
        <f t="shared" si="1"/>
        <v>0</v>
      </c>
    </row>
    <row r="35" spans="3:20" x14ac:dyDescent="0.2">
      <c r="C35" s="10" t="s">
        <v>61</v>
      </c>
      <c r="D35" s="11" t="s">
        <v>62</v>
      </c>
      <c r="E35" s="54"/>
      <c r="F35" s="12"/>
      <c r="G35" s="12"/>
      <c r="H35" s="12"/>
      <c r="I35" s="12"/>
      <c r="J35" s="12"/>
      <c r="K35" s="54"/>
      <c r="L35" s="54"/>
      <c r="M35" s="54"/>
      <c r="N35" s="54"/>
      <c r="O35" s="54"/>
      <c r="P35" s="54"/>
      <c r="Q35" s="54"/>
      <c r="R35" s="54">
        <v>0</v>
      </c>
      <c r="S35" s="54">
        <v>42000</v>
      </c>
      <c r="T35" s="55">
        <f t="shared" si="1"/>
        <v>42000</v>
      </c>
    </row>
    <row r="36" spans="3:20" x14ac:dyDescent="0.2">
      <c r="C36" s="10" t="s">
        <v>63</v>
      </c>
      <c r="D36" s="11" t="s">
        <v>64</v>
      </c>
      <c r="E36" s="54">
        <v>0</v>
      </c>
      <c r="F36" s="12">
        <v>0</v>
      </c>
      <c r="G36" s="12">
        <v>0</v>
      </c>
      <c r="H36" s="12">
        <v>0</v>
      </c>
      <c r="I36" s="12"/>
      <c r="J36" s="12"/>
      <c r="K36" s="54"/>
      <c r="L36" s="54"/>
      <c r="M36" s="54"/>
      <c r="N36" s="54"/>
      <c r="O36" s="54"/>
      <c r="P36" s="54"/>
      <c r="Q36" s="54">
        <v>25118168.32</v>
      </c>
      <c r="R36" s="54">
        <v>0</v>
      </c>
      <c r="S36" s="54">
        <v>0</v>
      </c>
      <c r="T36" s="55">
        <f t="shared" si="1"/>
        <v>25118168.32</v>
      </c>
    </row>
    <row r="37" spans="3:20" x14ac:dyDescent="0.2">
      <c r="C37" s="10" t="s">
        <v>65</v>
      </c>
      <c r="D37" s="11" t="s">
        <v>66</v>
      </c>
      <c r="E37" s="54"/>
      <c r="F37" s="12"/>
      <c r="G37" s="12"/>
      <c r="H37" s="12"/>
      <c r="I37" s="12"/>
      <c r="J37" s="12"/>
      <c r="K37" s="54"/>
      <c r="L37" s="54"/>
      <c r="M37" s="54"/>
      <c r="N37" s="54"/>
      <c r="O37" s="54"/>
      <c r="P37" s="54"/>
      <c r="Q37" s="54">
        <v>0</v>
      </c>
      <c r="R37" s="54">
        <v>490000</v>
      </c>
      <c r="S37" s="54">
        <v>405000</v>
      </c>
      <c r="T37" s="55">
        <f t="shared" si="1"/>
        <v>895000</v>
      </c>
    </row>
    <row r="38" spans="3:20" x14ac:dyDescent="0.2">
      <c r="C38" s="10" t="s">
        <v>67</v>
      </c>
      <c r="D38" s="11" t="s">
        <v>68</v>
      </c>
      <c r="E38" s="54">
        <v>1008532.55</v>
      </c>
      <c r="F38" s="12">
        <v>1013313.97</v>
      </c>
      <c r="G38" s="12">
        <v>1012426.47</v>
      </c>
      <c r="H38" s="12">
        <v>1017851.98</v>
      </c>
      <c r="I38" s="12"/>
      <c r="J38" s="12"/>
      <c r="K38" s="54"/>
      <c r="L38" s="54"/>
      <c r="M38" s="54"/>
      <c r="N38" s="54"/>
      <c r="O38" s="54"/>
      <c r="P38" s="54"/>
      <c r="Q38" s="54">
        <v>1011040.17</v>
      </c>
      <c r="R38" s="54">
        <v>1010637.78</v>
      </c>
      <c r="S38" s="54">
        <v>998531.93</v>
      </c>
      <c r="T38" s="55">
        <f t="shared" si="1"/>
        <v>7072334.8500000006</v>
      </c>
    </row>
    <row r="39" spans="3:20" x14ac:dyDescent="0.2">
      <c r="C39" s="10" t="s">
        <v>69</v>
      </c>
      <c r="D39" s="11" t="s">
        <v>70</v>
      </c>
      <c r="E39" s="54">
        <v>1163181.5900000001</v>
      </c>
      <c r="F39" s="12">
        <v>1170899.1299999999</v>
      </c>
      <c r="G39" s="12">
        <v>1170010.3799999999</v>
      </c>
      <c r="H39" s="12">
        <v>1175181.68</v>
      </c>
      <c r="I39" s="12"/>
      <c r="J39" s="12"/>
      <c r="K39" s="54"/>
      <c r="L39" s="54"/>
      <c r="M39" s="54"/>
      <c r="N39" s="54"/>
      <c r="O39" s="54"/>
      <c r="P39" s="54"/>
      <c r="Q39" s="54">
        <v>1174641.47</v>
      </c>
      <c r="R39" s="54">
        <v>1166320.58</v>
      </c>
      <c r="S39" s="54">
        <v>1154193.31</v>
      </c>
      <c r="T39" s="55">
        <f t="shared" si="1"/>
        <v>8174428.1399999987</v>
      </c>
    </row>
    <row r="40" spans="3:20" x14ac:dyDescent="0.2">
      <c r="C40" s="10" t="s">
        <v>71</v>
      </c>
      <c r="D40" s="11" t="s">
        <v>72</v>
      </c>
      <c r="E40" s="54">
        <v>108834.35</v>
      </c>
      <c r="F40" s="12">
        <v>108892.72</v>
      </c>
      <c r="G40" s="12">
        <v>108755.03</v>
      </c>
      <c r="H40" s="12">
        <v>109514.28</v>
      </c>
      <c r="I40" s="12"/>
      <c r="J40" s="12"/>
      <c r="K40" s="54"/>
      <c r="L40" s="54"/>
      <c r="M40" s="54"/>
      <c r="N40" s="54"/>
      <c r="O40" s="54"/>
      <c r="P40" s="54"/>
      <c r="Q40" s="54">
        <v>109341.45</v>
      </c>
      <c r="R40" s="54">
        <v>109476.75</v>
      </c>
      <c r="S40" s="54">
        <v>108191.03999999999</v>
      </c>
      <c r="T40" s="55">
        <f t="shared" si="1"/>
        <v>763005.62</v>
      </c>
    </row>
    <row r="41" spans="3:20" ht="4.5" customHeight="1" x14ac:dyDescent="0.2">
      <c r="C41" s="13"/>
      <c r="D41" s="1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51"/>
    </row>
    <row r="42" spans="3:20" s="17" customFormat="1" ht="14.25" customHeight="1" x14ac:dyDescent="0.2">
      <c r="C42" s="15"/>
      <c r="D42" s="16"/>
      <c r="E42" s="36"/>
      <c r="F42" s="36"/>
      <c r="G42" s="36"/>
      <c r="H42" s="36"/>
      <c r="I42" s="36"/>
      <c r="J42" s="56"/>
      <c r="K42" s="56"/>
      <c r="L42" s="57"/>
      <c r="M42" s="57"/>
      <c r="N42" s="57"/>
      <c r="O42" s="57"/>
      <c r="P42" s="57"/>
      <c r="Q42" s="57"/>
      <c r="R42" s="57"/>
      <c r="S42" s="57"/>
      <c r="T42" s="58"/>
    </row>
    <row r="43" spans="3:20" ht="14.25" customHeight="1" x14ac:dyDescent="0.2">
      <c r="C43" s="13"/>
      <c r="D43" s="18" t="s">
        <v>73</v>
      </c>
      <c r="E43" s="57">
        <f t="shared" ref="E43:T43" si="2">SUM(E44:E90)</f>
        <v>39686617.119999997</v>
      </c>
      <c r="F43" s="57">
        <f t="shared" si="2"/>
        <v>32451964.590000004</v>
      </c>
      <c r="G43" s="57">
        <f t="shared" si="2"/>
        <v>25945558.290000003</v>
      </c>
      <c r="H43" s="57">
        <f>SUM(H44:H90)</f>
        <v>16284905.959999999</v>
      </c>
      <c r="I43" s="57">
        <f t="shared" si="2"/>
        <v>376252.14999999997</v>
      </c>
      <c r="J43" s="57">
        <f t="shared" si="2"/>
        <v>0</v>
      </c>
      <c r="K43" s="57">
        <f t="shared" si="2"/>
        <v>0</v>
      </c>
      <c r="L43" s="57">
        <f t="shared" si="2"/>
        <v>0</v>
      </c>
      <c r="M43" s="57">
        <f t="shared" si="2"/>
        <v>0</v>
      </c>
      <c r="N43" s="57">
        <f t="shared" si="2"/>
        <v>0</v>
      </c>
      <c r="O43" s="57">
        <f t="shared" si="2"/>
        <v>0</v>
      </c>
      <c r="P43" s="57">
        <f t="shared" si="2"/>
        <v>0</v>
      </c>
      <c r="Q43" s="57">
        <f t="shared" si="2"/>
        <v>32123995.560000002</v>
      </c>
      <c r="R43" s="57">
        <f t="shared" si="2"/>
        <v>24315623.769999996</v>
      </c>
      <c r="S43" s="57">
        <f t="shared" si="2"/>
        <v>7155744.2500000009</v>
      </c>
      <c r="T43" s="58">
        <f t="shared" si="2"/>
        <v>178340661.68999997</v>
      </c>
    </row>
    <row r="44" spans="3:20" x14ac:dyDescent="0.2">
      <c r="C44" s="10" t="s">
        <v>74</v>
      </c>
      <c r="D44" s="11" t="s">
        <v>75</v>
      </c>
      <c r="E44" s="12">
        <v>227043.81</v>
      </c>
      <c r="F44" s="12">
        <v>736829.93</v>
      </c>
      <c r="G44" s="12">
        <v>421467.11</v>
      </c>
      <c r="H44" s="12">
        <v>608886.82999999996</v>
      </c>
      <c r="I44" s="12"/>
      <c r="J44" s="12"/>
      <c r="K44" s="59"/>
      <c r="L44" s="59"/>
      <c r="M44" s="59"/>
      <c r="N44" s="59"/>
      <c r="O44" s="59"/>
      <c r="P44" s="59"/>
      <c r="Q44" s="59">
        <v>655895.31000000006</v>
      </c>
      <c r="R44" s="59">
        <v>689612.37</v>
      </c>
      <c r="S44" s="59">
        <v>521939.88</v>
      </c>
      <c r="T44" s="60">
        <f>SUM(E44:S44)</f>
        <v>3861675.24</v>
      </c>
    </row>
    <row r="45" spans="3:20" x14ac:dyDescent="0.2">
      <c r="C45" s="10" t="s">
        <v>76</v>
      </c>
      <c r="D45" s="11" t="s">
        <v>77</v>
      </c>
      <c r="E45" s="12">
        <v>198335.37</v>
      </c>
      <c r="F45" s="12">
        <v>206656.28</v>
      </c>
      <c r="G45" s="12">
        <v>204138.88</v>
      </c>
      <c r="H45" s="12">
        <v>204059.94</v>
      </c>
      <c r="I45" s="12"/>
      <c r="J45" s="12"/>
      <c r="K45" s="59"/>
      <c r="L45" s="59"/>
      <c r="M45" s="59"/>
      <c r="N45" s="59"/>
      <c r="O45" s="59"/>
      <c r="P45" s="59"/>
      <c r="Q45" s="59">
        <v>201553.7</v>
      </c>
      <c r="R45" s="59">
        <v>212507.69</v>
      </c>
      <c r="S45" s="59">
        <v>205811.18</v>
      </c>
      <c r="T45" s="60">
        <f t="shared" ref="T45:T49" si="3">SUM(E45:S45)</f>
        <v>1433063.0399999998</v>
      </c>
    </row>
    <row r="46" spans="3:20" x14ac:dyDescent="0.2">
      <c r="C46" s="10" t="s">
        <v>78</v>
      </c>
      <c r="D46" s="11" t="s">
        <v>79</v>
      </c>
      <c r="E46" s="12">
        <v>508549.46</v>
      </c>
      <c r="F46" s="12">
        <v>496984.59</v>
      </c>
      <c r="G46" s="12">
        <v>512059.35</v>
      </c>
      <c r="H46" s="12">
        <v>491346.51</v>
      </c>
      <c r="I46" s="12"/>
      <c r="J46" s="12"/>
      <c r="K46" s="59"/>
      <c r="L46" s="59"/>
      <c r="M46" s="59"/>
      <c r="N46" s="59"/>
      <c r="O46" s="59"/>
      <c r="P46" s="59"/>
      <c r="Q46" s="59">
        <v>534884.32999999996</v>
      </c>
      <c r="R46" s="59">
        <v>559971</v>
      </c>
      <c r="S46" s="59">
        <v>574950.85</v>
      </c>
      <c r="T46" s="60">
        <f t="shared" si="3"/>
        <v>3678746.09</v>
      </c>
    </row>
    <row r="47" spans="3:20" x14ac:dyDescent="0.2">
      <c r="C47" s="10" t="s">
        <v>80</v>
      </c>
      <c r="D47" s="11" t="s">
        <v>81</v>
      </c>
      <c r="E47" s="12">
        <v>8550</v>
      </c>
      <c r="F47" s="12">
        <v>6196</v>
      </c>
      <c r="G47" s="12">
        <v>5926</v>
      </c>
      <c r="H47" s="12">
        <v>5926</v>
      </c>
      <c r="I47" s="12"/>
      <c r="J47" s="12"/>
      <c r="K47" s="59"/>
      <c r="L47" s="59"/>
      <c r="M47" s="59"/>
      <c r="N47" s="59"/>
      <c r="O47" s="59"/>
      <c r="P47" s="59"/>
      <c r="Q47" s="59">
        <v>5926</v>
      </c>
      <c r="R47" s="59">
        <v>6556</v>
      </c>
      <c r="S47" s="59">
        <v>6136</v>
      </c>
      <c r="T47" s="60">
        <f t="shared" si="3"/>
        <v>45216</v>
      </c>
    </row>
    <row r="48" spans="3:20" hidden="1" x14ac:dyDescent="0.2">
      <c r="C48" s="10" t="s">
        <v>82</v>
      </c>
      <c r="D48" s="11" t="s">
        <v>83</v>
      </c>
      <c r="E48" s="12"/>
      <c r="F48" s="12"/>
      <c r="G48" s="12"/>
      <c r="H48" s="12"/>
      <c r="I48" s="12"/>
      <c r="J48" s="12"/>
      <c r="K48" s="59"/>
      <c r="L48" s="59"/>
      <c r="M48" s="59"/>
      <c r="N48" s="59"/>
      <c r="O48" s="59"/>
      <c r="P48" s="59"/>
      <c r="Q48" s="59"/>
      <c r="R48" s="59"/>
      <c r="S48" s="59"/>
      <c r="T48" s="60">
        <f t="shared" si="3"/>
        <v>0</v>
      </c>
    </row>
    <row r="49" spans="3:20" x14ac:dyDescent="0.2">
      <c r="C49" s="10" t="s">
        <v>84</v>
      </c>
      <c r="D49" s="11" t="s">
        <v>85</v>
      </c>
      <c r="E49" s="12">
        <v>35986637.119999997</v>
      </c>
      <c r="F49" s="12">
        <v>27076355.510000002</v>
      </c>
      <c r="G49" s="12">
        <v>19874644.379999999</v>
      </c>
      <c r="H49" s="12">
        <v>11179642.32</v>
      </c>
      <c r="I49" s="12"/>
      <c r="J49" s="12"/>
      <c r="K49" s="59"/>
      <c r="L49" s="59"/>
      <c r="M49" s="59"/>
      <c r="N49" s="59"/>
      <c r="O49" s="59"/>
      <c r="P49" s="59"/>
      <c r="Q49" s="59">
        <v>25926857.789999999</v>
      </c>
      <c r="R49" s="59">
        <v>16669272</v>
      </c>
      <c r="S49" s="59">
        <v>1402756</v>
      </c>
      <c r="T49" s="60">
        <f t="shared" si="3"/>
        <v>138116165.11999997</v>
      </c>
    </row>
    <row r="50" spans="3:20" x14ac:dyDescent="0.2">
      <c r="C50" s="10" t="s">
        <v>86</v>
      </c>
      <c r="D50" s="11" t="s">
        <v>87</v>
      </c>
      <c r="E50" s="12">
        <v>1871.4</v>
      </c>
      <c r="F50" s="12">
        <v>0</v>
      </c>
      <c r="G50" s="12">
        <v>0</v>
      </c>
      <c r="H50" s="12">
        <v>136438.68</v>
      </c>
      <c r="I50" s="12"/>
      <c r="J50" s="12"/>
      <c r="K50" s="59"/>
      <c r="L50" s="59"/>
      <c r="M50" s="59"/>
      <c r="N50" s="59"/>
      <c r="O50" s="59"/>
      <c r="P50" s="59"/>
      <c r="Q50" s="59">
        <v>192678.2</v>
      </c>
      <c r="R50" s="59">
        <v>2207</v>
      </c>
      <c r="S50" s="59">
        <v>0</v>
      </c>
      <c r="T50" s="60">
        <f t="shared" ref="T50:T87" si="4">SUM(E50:S50)</f>
        <v>333195.28000000003</v>
      </c>
    </row>
    <row r="51" spans="3:20" x14ac:dyDescent="0.2">
      <c r="C51" s="10" t="s">
        <v>88</v>
      </c>
      <c r="D51" s="11" t="s">
        <v>89</v>
      </c>
      <c r="E51" s="12">
        <v>9550</v>
      </c>
      <c r="F51" s="12">
        <v>187079.84</v>
      </c>
      <c r="G51" s="12">
        <v>127000</v>
      </c>
      <c r="H51" s="12">
        <v>403619.2</v>
      </c>
      <c r="I51" s="12"/>
      <c r="J51" s="12"/>
      <c r="K51" s="59"/>
      <c r="L51" s="59"/>
      <c r="M51" s="59"/>
      <c r="N51" s="59"/>
      <c r="O51" s="59"/>
      <c r="P51" s="59"/>
      <c r="Q51" s="59">
        <v>162334</v>
      </c>
      <c r="R51" s="59">
        <v>85738</v>
      </c>
      <c r="S51" s="59">
        <v>200128</v>
      </c>
      <c r="T51" s="60">
        <f t="shared" si="4"/>
        <v>1175449.04</v>
      </c>
    </row>
    <row r="52" spans="3:20" x14ac:dyDescent="0.2">
      <c r="C52" s="10" t="s">
        <v>90</v>
      </c>
      <c r="D52" s="11" t="s">
        <v>91</v>
      </c>
      <c r="E52" s="12">
        <v>0</v>
      </c>
      <c r="F52" s="12">
        <v>0</v>
      </c>
      <c r="G52" s="12">
        <v>14680</v>
      </c>
      <c r="H52" s="12">
        <v>0</v>
      </c>
      <c r="I52" s="12"/>
      <c r="J52" s="12"/>
      <c r="K52" s="59"/>
      <c r="L52" s="59"/>
      <c r="M52" s="59"/>
      <c r="N52" s="59"/>
      <c r="O52" s="59"/>
      <c r="P52" s="59"/>
      <c r="Q52" s="59">
        <v>0</v>
      </c>
      <c r="R52" s="59">
        <v>352751.27</v>
      </c>
      <c r="S52" s="59">
        <v>113795.28</v>
      </c>
      <c r="T52" s="60">
        <f t="shared" si="4"/>
        <v>481226.55000000005</v>
      </c>
    </row>
    <row r="53" spans="3:20" x14ac:dyDescent="0.2">
      <c r="C53" s="10" t="s">
        <v>92</v>
      </c>
      <c r="D53" s="11" t="s">
        <v>93</v>
      </c>
      <c r="E53" s="12">
        <v>250</v>
      </c>
      <c r="F53" s="12">
        <v>104028.49</v>
      </c>
      <c r="G53" s="12">
        <v>2115</v>
      </c>
      <c r="H53" s="12">
        <v>15625</v>
      </c>
      <c r="I53" s="12"/>
      <c r="J53" s="12"/>
      <c r="K53" s="59"/>
      <c r="L53" s="59"/>
      <c r="M53" s="59"/>
      <c r="N53" s="59"/>
      <c r="O53" s="59"/>
      <c r="P53" s="59"/>
      <c r="Q53" s="59">
        <v>10725.28</v>
      </c>
      <c r="R53" s="59">
        <v>328145.90000000002</v>
      </c>
      <c r="S53" s="59">
        <v>4005</v>
      </c>
      <c r="T53" s="60">
        <f t="shared" si="4"/>
        <v>464894.67000000004</v>
      </c>
    </row>
    <row r="54" spans="3:20" x14ac:dyDescent="0.2">
      <c r="C54" s="10" t="s">
        <v>94</v>
      </c>
      <c r="D54" s="11" t="s">
        <v>95</v>
      </c>
      <c r="E54" s="12">
        <v>4000</v>
      </c>
      <c r="F54" s="12">
        <v>0</v>
      </c>
      <c r="G54" s="12">
        <v>120</v>
      </c>
      <c r="H54" s="12">
        <v>8620</v>
      </c>
      <c r="I54" s="12"/>
      <c r="J54" s="12"/>
      <c r="K54" s="59"/>
      <c r="L54" s="59"/>
      <c r="M54" s="59"/>
      <c r="N54" s="59"/>
      <c r="O54" s="59"/>
      <c r="P54" s="59"/>
      <c r="Q54" s="59">
        <v>2008</v>
      </c>
      <c r="R54" s="59">
        <v>5373</v>
      </c>
      <c r="S54" s="59">
        <v>9380</v>
      </c>
      <c r="T54" s="60">
        <f t="shared" si="4"/>
        <v>29501</v>
      </c>
    </row>
    <row r="55" spans="3:20" x14ac:dyDescent="0.2">
      <c r="C55" s="10" t="s">
        <v>96</v>
      </c>
      <c r="D55" s="11" t="s">
        <v>97</v>
      </c>
      <c r="E55" s="12">
        <v>528890.28</v>
      </c>
      <c r="F55" s="12">
        <v>528890.28</v>
      </c>
      <c r="G55" s="12">
        <v>528890.28</v>
      </c>
      <c r="H55" s="12">
        <v>528890.28</v>
      </c>
      <c r="I55" s="12"/>
      <c r="J55" s="12"/>
      <c r="K55" s="59"/>
      <c r="L55" s="59"/>
      <c r="M55" s="59"/>
      <c r="N55" s="59"/>
      <c r="O55" s="59"/>
      <c r="P55" s="59"/>
      <c r="Q55" s="59">
        <v>549704.43000000005</v>
      </c>
      <c r="R55" s="59">
        <v>549704.43000000005</v>
      </c>
      <c r="S55" s="59">
        <v>549704.43000000005</v>
      </c>
      <c r="T55" s="60">
        <f t="shared" si="4"/>
        <v>3764674.4100000006</v>
      </c>
    </row>
    <row r="56" spans="3:20" hidden="1" x14ac:dyDescent="0.2">
      <c r="C56" s="10" t="s">
        <v>98</v>
      </c>
      <c r="D56" s="11" t="s">
        <v>99</v>
      </c>
      <c r="E56" s="12"/>
      <c r="F56" s="12"/>
      <c r="G56" s="12"/>
      <c r="H56" s="12"/>
      <c r="I56" s="12"/>
      <c r="J56" s="12"/>
      <c r="K56" s="59"/>
      <c r="L56" s="59"/>
      <c r="M56" s="59"/>
      <c r="N56" s="59"/>
      <c r="O56" s="59"/>
      <c r="P56" s="59"/>
      <c r="Q56" s="59"/>
      <c r="R56" s="59"/>
      <c r="S56" s="59"/>
      <c r="T56" s="60">
        <f t="shared" si="4"/>
        <v>0</v>
      </c>
    </row>
    <row r="57" spans="3:20" hidden="1" x14ac:dyDescent="0.2">
      <c r="C57" s="10" t="s">
        <v>100</v>
      </c>
      <c r="D57" s="11" t="s">
        <v>101</v>
      </c>
      <c r="E57" s="12"/>
      <c r="F57" s="12"/>
      <c r="G57" s="12"/>
      <c r="H57" s="12"/>
      <c r="I57" s="12"/>
      <c r="J57" s="12"/>
      <c r="K57" s="59"/>
      <c r="L57" s="59"/>
      <c r="M57" s="59"/>
      <c r="N57" s="59"/>
      <c r="O57" s="59"/>
      <c r="P57" s="59"/>
      <c r="Q57" s="59"/>
      <c r="R57" s="59"/>
      <c r="S57" s="59"/>
      <c r="T57" s="60">
        <f t="shared" si="4"/>
        <v>0</v>
      </c>
    </row>
    <row r="58" spans="3:20" hidden="1" x14ac:dyDescent="0.2">
      <c r="C58" s="10" t="s">
        <v>102</v>
      </c>
      <c r="D58" s="11" t="s">
        <v>103</v>
      </c>
      <c r="E58" s="12"/>
      <c r="F58" s="12"/>
      <c r="G58" s="12"/>
      <c r="H58" s="12"/>
      <c r="I58" s="12"/>
      <c r="J58" s="12"/>
      <c r="K58" s="59"/>
      <c r="L58" s="59"/>
      <c r="M58" s="59"/>
      <c r="N58" s="59"/>
      <c r="O58" s="59"/>
      <c r="P58" s="59"/>
      <c r="Q58" s="59"/>
      <c r="R58" s="59"/>
      <c r="S58" s="59"/>
      <c r="T58" s="60">
        <f t="shared" si="4"/>
        <v>0</v>
      </c>
    </row>
    <row r="59" spans="3:20" hidden="1" x14ac:dyDescent="0.2">
      <c r="C59" s="10" t="s">
        <v>104</v>
      </c>
      <c r="D59" s="11" t="s">
        <v>105</v>
      </c>
      <c r="E59" s="12"/>
      <c r="F59" s="12"/>
      <c r="G59" s="12"/>
      <c r="H59" s="12"/>
      <c r="I59" s="12"/>
      <c r="J59" s="12"/>
      <c r="K59" s="59"/>
      <c r="L59" s="59"/>
      <c r="M59" s="59"/>
      <c r="N59" s="59"/>
      <c r="O59" s="59"/>
      <c r="P59" s="59"/>
      <c r="Q59" s="59"/>
      <c r="R59" s="59"/>
      <c r="S59" s="59"/>
      <c r="T59" s="60">
        <f t="shared" si="4"/>
        <v>0</v>
      </c>
    </row>
    <row r="60" spans="3:20" ht="14.25" hidden="1" customHeight="1" x14ac:dyDescent="0.2">
      <c r="C60" s="10" t="s">
        <v>106</v>
      </c>
      <c r="D60" s="11" t="s">
        <v>107</v>
      </c>
      <c r="E60" s="12"/>
      <c r="F60" s="12"/>
      <c r="G60" s="12"/>
      <c r="H60" s="12"/>
      <c r="I60" s="12"/>
      <c r="J60" s="12"/>
      <c r="K60" s="59"/>
      <c r="L60" s="59"/>
      <c r="M60" s="59"/>
      <c r="N60" s="59"/>
      <c r="O60" s="59"/>
      <c r="P60" s="59"/>
      <c r="Q60" s="59"/>
      <c r="R60" s="59"/>
      <c r="S60" s="59"/>
      <c r="T60" s="60">
        <f t="shared" si="4"/>
        <v>0</v>
      </c>
    </row>
    <row r="61" spans="3:20" x14ac:dyDescent="0.2">
      <c r="C61" s="10" t="s">
        <v>108</v>
      </c>
      <c r="D61" s="11" t="s">
        <v>109</v>
      </c>
      <c r="E61" s="12">
        <v>0</v>
      </c>
      <c r="F61" s="12">
        <v>7872.96</v>
      </c>
      <c r="G61" s="12">
        <v>0</v>
      </c>
      <c r="H61" s="12">
        <v>0</v>
      </c>
      <c r="I61" s="12"/>
      <c r="J61" s="12"/>
      <c r="K61" s="59"/>
      <c r="L61" s="59"/>
      <c r="M61" s="59"/>
      <c r="N61" s="59"/>
      <c r="O61" s="59"/>
      <c r="P61" s="59"/>
      <c r="Q61" s="59">
        <v>1770</v>
      </c>
      <c r="R61" s="59">
        <v>3936.48</v>
      </c>
      <c r="S61" s="59">
        <v>0</v>
      </c>
      <c r="T61" s="60">
        <f t="shared" si="4"/>
        <v>13579.439999999999</v>
      </c>
    </row>
    <row r="62" spans="3:20" x14ac:dyDescent="0.2">
      <c r="C62" s="10" t="s">
        <v>110</v>
      </c>
      <c r="D62" s="11" t="s">
        <v>111</v>
      </c>
      <c r="E62" s="12">
        <v>124195.4</v>
      </c>
      <c r="F62" s="12">
        <v>124195.4</v>
      </c>
      <c r="G62" s="12">
        <v>124195.4</v>
      </c>
      <c r="H62" s="12">
        <v>124195.4</v>
      </c>
      <c r="I62" s="12"/>
      <c r="J62" s="12"/>
      <c r="K62" s="59"/>
      <c r="L62" s="59"/>
      <c r="M62" s="59"/>
      <c r="N62" s="59"/>
      <c r="O62" s="59"/>
      <c r="P62" s="59"/>
      <c r="Q62" s="59">
        <v>124195.4</v>
      </c>
      <c r="R62" s="59">
        <v>124195.4</v>
      </c>
      <c r="S62" s="59">
        <v>124195.4</v>
      </c>
      <c r="T62" s="60">
        <f t="shared" si="4"/>
        <v>869367.8</v>
      </c>
    </row>
    <row r="63" spans="3:20" x14ac:dyDescent="0.2">
      <c r="C63" s="10" t="s">
        <v>112</v>
      </c>
      <c r="D63" s="11" t="s">
        <v>113</v>
      </c>
      <c r="E63" s="12">
        <v>85857.35</v>
      </c>
      <c r="F63" s="12">
        <v>85857.35</v>
      </c>
      <c r="G63" s="12">
        <v>85857.35</v>
      </c>
      <c r="H63" s="12">
        <v>85857.35</v>
      </c>
      <c r="I63" s="12"/>
      <c r="J63" s="12"/>
      <c r="K63" s="59"/>
      <c r="L63" s="59"/>
      <c r="M63" s="59"/>
      <c r="N63" s="59"/>
      <c r="O63" s="59"/>
      <c r="P63" s="59"/>
      <c r="Q63" s="59">
        <v>85857.35</v>
      </c>
      <c r="R63" s="59">
        <v>85857.35</v>
      </c>
      <c r="S63" s="59">
        <v>85857.35</v>
      </c>
      <c r="T63" s="60">
        <f t="shared" si="4"/>
        <v>601001.44999999995</v>
      </c>
    </row>
    <row r="64" spans="3:20" x14ac:dyDescent="0.2">
      <c r="C64" s="10" t="s">
        <v>114</v>
      </c>
      <c r="D64" s="11" t="s">
        <v>115</v>
      </c>
      <c r="E64" s="12">
        <v>385951.47</v>
      </c>
      <c r="F64" s="12">
        <v>555632.32999999996</v>
      </c>
      <c r="G64" s="12">
        <v>651779.26</v>
      </c>
      <c r="H64" s="12">
        <v>428011.63</v>
      </c>
      <c r="I64" s="12"/>
      <c r="J64" s="12"/>
      <c r="K64" s="59"/>
      <c r="L64" s="59"/>
      <c r="M64" s="59"/>
      <c r="N64" s="59"/>
      <c r="O64" s="59"/>
      <c r="P64" s="59"/>
      <c r="Q64" s="59">
        <v>668571.93999999994</v>
      </c>
      <c r="R64" s="59">
        <v>548297.32999999996</v>
      </c>
      <c r="S64" s="59">
        <v>551019.92000000004</v>
      </c>
      <c r="T64" s="60">
        <f t="shared" si="4"/>
        <v>3789263.88</v>
      </c>
    </row>
    <row r="65" spans="3:20" x14ac:dyDescent="0.2">
      <c r="C65" s="10" t="s">
        <v>116</v>
      </c>
      <c r="D65" s="11" t="s">
        <v>117</v>
      </c>
      <c r="E65" s="12">
        <v>518876.8</v>
      </c>
      <c r="F65" s="12">
        <v>600539.59</v>
      </c>
      <c r="G65" s="12">
        <v>1148645.4099999999</v>
      </c>
      <c r="H65" s="12">
        <v>274114</v>
      </c>
      <c r="I65" s="12">
        <v>30543.55</v>
      </c>
      <c r="J65" s="12"/>
      <c r="K65" s="59"/>
      <c r="L65" s="59"/>
      <c r="M65" s="59"/>
      <c r="N65" s="59"/>
      <c r="O65" s="59"/>
      <c r="P65" s="59"/>
      <c r="Q65" s="59">
        <v>30543.55</v>
      </c>
      <c r="R65" s="59">
        <v>627690.54</v>
      </c>
      <c r="S65" s="59">
        <v>128354.48</v>
      </c>
      <c r="T65" s="60">
        <f t="shared" si="4"/>
        <v>3359307.9199999995</v>
      </c>
    </row>
    <row r="66" spans="3:20" x14ac:dyDescent="0.2">
      <c r="C66" s="10" t="s">
        <v>118</v>
      </c>
      <c r="D66" s="11" t="s">
        <v>119</v>
      </c>
      <c r="E66" s="12">
        <v>5500</v>
      </c>
      <c r="F66" s="12">
        <v>0</v>
      </c>
      <c r="G66" s="12">
        <v>6000</v>
      </c>
      <c r="H66" s="12">
        <v>0</v>
      </c>
      <c r="I66" s="12"/>
      <c r="J66" s="12"/>
      <c r="K66" s="59"/>
      <c r="L66" s="59"/>
      <c r="M66" s="59"/>
      <c r="N66" s="59"/>
      <c r="O66" s="59"/>
      <c r="P66" s="59"/>
      <c r="Q66" s="59">
        <v>4500</v>
      </c>
      <c r="R66" s="59">
        <v>4000</v>
      </c>
      <c r="S66" s="59">
        <v>0</v>
      </c>
      <c r="T66" s="60">
        <f t="shared" si="4"/>
        <v>20000</v>
      </c>
    </row>
    <row r="67" spans="3:20" hidden="1" x14ac:dyDescent="0.2">
      <c r="C67" s="10" t="s">
        <v>120</v>
      </c>
      <c r="D67" s="11" t="s">
        <v>121</v>
      </c>
      <c r="E67" s="12">
        <v>0</v>
      </c>
      <c r="F67" s="12">
        <v>0</v>
      </c>
      <c r="G67" s="12">
        <v>0</v>
      </c>
      <c r="H67" s="12">
        <v>0</v>
      </c>
      <c r="I67" s="12"/>
      <c r="J67" s="12"/>
      <c r="K67" s="59"/>
      <c r="L67" s="59"/>
      <c r="M67" s="59"/>
      <c r="N67" s="59"/>
      <c r="O67" s="59"/>
      <c r="P67" s="59"/>
      <c r="Q67" s="59"/>
      <c r="R67" s="59"/>
      <c r="S67" s="59"/>
      <c r="T67" s="60">
        <f t="shared" si="4"/>
        <v>0</v>
      </c>
    </row>
    <row r="68" spans="3:20" x14ac:dyDescent="0.2">
      <c r="C68" s="10" t="s">
        <v>122</v>
      </c>
      <c r="D68" s="11" t="s">
        <v>123</v>
      </c>
      <c r="E68" s="12">
        <v>0</v>
      </c>
      <c r="F68" s="12">
        <v>0</v>
      </c>
      <c r="G68" s="12">
        <v>5000</v>
      </c>
      <c r="H68" s="12">
        <v>3000</v>
      </c>
      <c r="I68" s="12"/>
      <c r="J68" s="12"/>
      <c r="K68" s="59"/>
      <c r="L68" s="59"/>
      <c r="M68" s="59"/>
      <c r="N68" s="59"/>
      <c r="O68" s="59"/>
      <c r="P68" s="59"/>
      <c r="Q68" s="59">
        <v>0</v>
      </c>
      <c r="R68" s="59">
        <v>0</v>
      </c>
      <c r="S68" s="59">
        <v>0</v>
      </c>
      <c r="T68" s="60">
        <f t="shared" si="4"/>
        <v>8000</v>
      </c>
    </row>
    <row r="69" spans="3:20" x14ac:dyDescent="0.2">
      <c r="C69" s="10" t="s">
        <v>124</v>
      </c>
      <c r="D69" s="11" t="s">
        <v>125</v>
      </c>
      <c r="E69" s="12">
        <v>10030</v>
      </c>
      <c r="F69" s="12">
        <v>192769.69</v>
      </c>
      <c r="G69" s="12">
        <v>280824.75</v>
      </c>
      <c r="H69" s="12">
        <v>159971.67000000001</v>
      </c>
      <c r="I69" s="12"/>
      <c r="J69" s="12"/>
      <c r="K69" s="59"/>
      <c r="L69" s="59"/>
      <c r="M69" s="59"/>
      <c r="N69" s="59"/>
      <c r="O69" s="59"/>
      <c r="P69" s="59"/>
      <c r="Q69" s="59">
        <v>390599.67999999999</v>
      </c>
      <c r="R69" s="59">
        <v>61597.77</v>
      </c>
      <c r="S69" s="59">
        <v>353594.97</v>
      </c>
      <c r="T69" s="60">
        <f t="shared" si="4"/>
        <v>1449388.53</v>
      </c>
    </row>
    <row r="70" spans="3:20" x14ac:dyDescent="0.2">
      <c r="C70" s="10" t="s">
        <v>126</v>
      </c>
      <c r="D70" s="11" t="s">
        <v>127</v>
      </c>
      <c r="E70" s="12">
        <v>22715</v>
      </c>
      <c r="F70" s="12">
        <v>0</v>
      </c>
      <c r="G70" s="12">
        <v>13373</v>
      </c>
      <c r="H70" s="12">
        <v>0</v>
      </c>
      <c r="I70" s="12"/>
      <c r="J70" s="12"/>
      <c r="K70" s="59"/>
      <c r="L70" s="59"/>
      <c r="M70" s="59"/>
      <c r="N70" s="59"/>
      <c r="O70" s="59"/>
      <c r="P70" s="59"/>
      <c r="Q70" s="59">
        <v>38940</v>
      </c>
      <c r="R70" s="59">
        <v>0</v>
      </c>
      <c r="S70" s="59">
        <v>24780</v>
      </c>
      <c r="T70" s="60">
        <f t="shared" si="4"/>
        <v>99808</v>
      </c>
    </row>
    <row r="71" spans="3:20" hidden="1" x14ac:dyDescent="0.2">
      <c r="C71" s="10" t="s">
        <v>128</v>
      </c>
      <c r="D71" s="11" t="s">
        <v>129</v>
      </c>
      <c r="E71" s="12"/>
      <c r="F71" s="12"/>
      <c r="G71" s="12"/>
      <c r="H71" s="12"/>
      <c r="I71" s="12"/>
      <c r="J71" s="12"/>
      <c r="K71" s="59"/>
      <c r="L71" s="59"/>
      <c r="M71" s="59"/>
      <c r="N71" s="59"/>
      <c r="O71" s="59"/>
      <c r="P71" s="59"/>
      <c r="Q71" s="59"/>
      <c r="R71" s="59"/>
      <c r="S71" s="59"/>
      <c r="T71" s="60">
        <f t="shared" si="4"/>
        <v>0</v>
      </c>
    </row>
    <row r="72" spans="3:20" x14ac:dyDescent="0.2">
      <c r="C72" s="10" t="s">
        <v>130</v>
      </c>
      <c r="D72" s="11" t="s">
        <v>131</v>
      </c>
      <c r="E72" s="12">
        <v>148834.28</v>
      </c>
      <c r="F72" s="12">
        <v>35883.11</v>
      </c>
      <c r="G72" s="12">
        <v>5150</v>
      </c>
      <c r="H72" s="12">
        <v>139777.79999999999</v>
      </c>
      <c r="I72" s="12"/>
      <c r="J72" s="12"/>
      <c r="K72" s="59"/>
      <c r="L72" s="59"/>
      <c r="M72" s="59"/>
      <c r="N72" s="59"/>
      <c r="O72" s="59"/>
      <c r="P72" s="59"/>
      <c r="Q72" s="59">
        <v>54629.99</v>
      </c>
      <c r="R72" s="59">
        <v>61582</v>
      </c>
      <c r="S72" s="59">
        <v>14470.57</v>
      </c>
      <c r="T72" s="60">
        <f t="shared" si="4"/>
        <v>460327.75</v>
      </c>
    </row>
    <row r="73" spans="3:20" hidden="1" x14ac:dyDescent="0.2">
      <c r="C73" s="10" t="s">
        <v>132</v>
      </c>
      <c r="D73" s="11" t="s">
        <v>133</v>
      </c>
      <c r="E73" s="12"/>
      <c r="F73" s="12"/>
      <c r="G73" s="12"/>
      <c r="H73" s="12"/>
      <c r="I73" s="12"/>
      <c r="J73" s="12"/>
      <c r="K73" s="59"/>
      <c r="L73" s="59"/>
      <c r="M73" s="59"/>
      <c r="N73" s="59"/>
      <c r="O73" s="59"/>
      <c r="P73" s="39"/>
      <c r="Q73" s="39">
        <v>0</v>
      </c>
      <c r="R73" s="39">
        <v>0</v>
      </c>
      <c r="S73" s="39">
        <v>0</v>
      </c>
      <c r="T73" s="60">
        <f t="shared" si="4"/>
        <v>0</v>
      </c>
    </row>
    <row r="74" spans="3:20" x14ac:dyDescent="0.2">
      <c r="C74" s="10" t="s">
        <v>134</v>
      </c>
      <c r="D74" s="11" t="s">
        <v>135</v>
      </c>
      <c r="E74" s="12">
        <v>9606</v>
      </c>
      <c r="F74" s="12">
        <v>16592</v>
      </c>
      <c r="G74" s="12">
        <v>30634</v>
      </c>
      <c r="H74" s="12">
        <v>12596.01</v>
      </c>
      <c r="I74" s="12">
        <v>1705</v>
      </c>
      <c r="J74" s="12"/>
      <c r="K74" s="59"/>
      <c r="L74" s="59"/>
      <c r="M74" s="59"/>
      <c r="N74" s="59"/>
      <c r="O74" s="59"/>
      <c r="P74" s="59"/>
      <c r="Q74" s="59">
        <v>11584</v>
      </c>
      <c r="R74" s="59">
        <v>14228.4</v>
      </c>
      <c r="S74" s="59">
        <v>4930</v>
      </c>
      <c r="T74" s="60">
        <f t="shared" si="4"/>
        <v>101875.40999999999</v>
      </c>
    </row>
    <row r="75" spans="3:20" x14ac:dyDescent="0.2">
      <c r="C75" s="10" t="s">
        <v>136</v>
      </c>
      <c r="D75" s="11" t="s">
        <v>137</v>
      </c>
      <c r="E75" s="12">
        <v>0</v>
      </c>
      <c r="F75" s="12">
        <v>0</v>
      </c>
      <c r="G75" s="12">
        <v>0</v>
      </c>
      <c r="H75" s="12">
        <v>43660</v>
      </c>
      <c r="I75" s="12"/>
      <c r="J75" s="12"/>
      <c r="K75" s="59"/>
      <c r="L75" s="59"/>
      <c r="M75" s="59"/>
      <c r="N75" s="59"/>
      <c r="O75" s="59"/>
      <c r="P75" s="59"/>
      <c r="Q75" s="59">
        <v>0</v>
      </c>
      <c r="R75" s="59">
        <v>43660</v>
      </c>
      <c r="S75" s="59">
        <v>0</v>
      </c>
      <c r="T75" s="60">
        <f t="shared" si="4"/>
        <v>87320</v>
      </c>
    </row>
    <row r="76" spans="3:20" x14ac:dyDescent="0.2">
      <c r="C76" s="10" t="s">
        <v>138</v>
      </c>
      <c r="D76" s="11" t="s">
        <v>139</v>
      </c>
      <c r="E76" s="12">
        <v>0</v>
      </c>
      <c r="F76" s="12">
        <v>36537.519999999997</v>
      </c>
      <c r="G76" s="12">
        <v>0</v>
      </c>
      <c r="H76" s="12">
        <v>0</v>
      </c>
      <c r="I76" s="12"/>
      <c r="J76" s="12"/>
      <c r="K76" s="59"/>
      <c r="L76" s="59"/>
      <c r="M76" s="59"/>
      <c r="N76" s="59"/>
      <c r="O76" s="59"/>
      <c r="P76" s="59"/>
      <c r="Q76" s="59">
        <v>23683.78</v>
      </c>
      <c r="R76" s="59">
        <v>0</v>
      </c>
      <c r="S76" s="59">
        <v>149.86000000000001</v>
      </c>
      <c r="T76" s="60">
        <f t="shared" si="4"/>
        <v>60371.159999999996</v>
      </c>
    </row>
    <row r="77" spans="3:20" ht="13.5" thickBot="1" x14ac:dyDescent="0.25">
      <c r="C77" s="19" t="s">
        <v>140</v>
      </c>
      <c r="D77" s="20" t="s">
        <v>141</v>
      </c>
      <c r="E77" s="21">
        <v>60883.44</v>
      </c>
      <c r="F77" s="21">
        <v>46869.71</v>
      </c>
      <c r="G77" s="21">
        <v>37150.910000000003</v>
      </c>
      <c r="H77" s="21">
        <v>62819.51</v>
      </c>
      <c r="I77" s="21"/>
      <c r="J77" s="21"/>
      <c r="K77" s="61"/>
      <c r="L77" s="61"/>
      <c r="M77" s="61"/>
      <c r="N77" s="61"/>
      <c r="O77" s="61"/>
      <c r="P77" s="61"/>
      <c r="Q77" s="61">
        <v>40950.910000000003</v>
      </c>
      <c r="R77" s="61">
        <v>71450.91</v>
      </c>
      <c r="S77" s="61">
        <v>40950.910000000003</v>
      </c>
      <c r="T77" s="62">
        <f t="shared" si="4"/>
        <v>361076.30000000005</v>
      </c>
    </row>
    <row r="78" spans="3:20" ht="13.5" thickTop="1" x14ac:dyDescent="0.2">
      <c r="C78" s="10" t="s">
        <v>142</v>
      </c>
      <c r="D78" s="11" t="s">
        <v>143</v>
      </c>
      <c r="E78" s="12">
        <v>0</v>
      </c>
      <c r="F78" s="12">
        <v>0</v>
      </c>
      <c r="G78" s="12">
        <v>196583</v>
      </c>
      <c r="H78" s="12"/>
      <c r="I78" s="12"/>
      <c r="J78" s="12"/>
      <c r="K78" s="39"/>
      <c r="L78" s="39"/>
      <c r="M78" s="39"/>
      <c r="N78" s="39"/>
      <c r="O78" s="39"/>
      <c r="P78" s="39"/>
      <c r="Q78" s="39">
        <v>104492</v>
      </c>
      <c r="R78" s="39">
        <v>23600</v>
      </c>
      <c r="S78" s="39">
        <v>661637.31999999995</v>
      </c>
      <c r="T78" s="60">
        <f t="shared" si="4"/>
        <v>986312.32</v>
      </c>
    </row>
    <row r="79" spans="3:20" hidden="1" x14ac:dyDescent="0.2">
      <c r="C79" s="10" t="s">
        <v>144</v>
      </c>
      <c r="D79" s="11" t="s">
        <v>145</v>
      </c>
      <c r="E79" s="12"/>
      <c r="F79" s="12"/>
      <c r="G79" s="12"/>
      <c r="H79" s="12"/>
      <c r="I79" s="12"/>
      <c r="J79" s="12"/>
      <c r="K79" s="59"/>
      <c r="L79" s="59"/>
      <c r="M79" s="59"/>
      <c r="N79" s="59"/>
      <c r="O79" s="59"/>
      <c r="P79" s="59"/>
      <c r="Q79" s="59"/>
      <c r="R79" s="59"/>
      <c r="S79" s="59"/>
      <c r="T79" s="60">
        <f t="shared" si="4"/>
        <v>0</v>
      </c>
    </row>
    <row r="80" spans="3:20" x14ac:dyDescent="0.2">
      <c r="C80" s="10" t="s">
        <v>146</v>
      </c>
      <c r="D80" s="11" t="s">
        <v>147</v>
      </c>
      <c r="E80" s="12">
        <v>6000</v>
      </c>
      <c r="F80" s="12">
        <v>6000</v>
      </c>
      <c r="G80" s="12">
        <v>49200</v>
      </c>
      <c r="H80" s="12">
        <v>28500</v>
      </c>
      <c r="I80" s="12"/>
      <c r="J80" s="12"/>
      <c r="K80" s="59"/>
      <c r="L80" s="59"/>
      <c r="M80" s="59"/>
      <c r="N80" s="59"/>
      <c r="O80" s="59"/>
      <c r="P80" s="59"/>
      <c r="Q80" s="59">
        <v>27600</v>
      </c>
      <c r="R80" s="59">
        <v>24800</v>
      </c>
      <c r="S80" s="59">
        <v>80210</v>
      </c>
      <c r="T80" s="60">
        <f t="shared" si="4"/>
        <v>222310</v>
      </c>
    </row>
    <row r="81" spans="3:20" x14ac:dyDescent="0.2">
      <c r="C81" s="10" t="s">
        <v>148</v>
      </c>
      <c r="D81" s="11" t="s">
        <v>149</v>
      </c>
      <c r="E81" s="12">
        <v>35000</v>
      </c>
      <c r="F81" s="12">
        <v>35000</v>
      </c>
      <c r="G81" s="12">
        <v>35000</v>
      </c>
      <c r="H81" s="12">
        <v>35000</v>
      </c>
      <c r="I81" s="12"/>
      <c r="J81" s="12"/>
      <c r="K81" s="59"/>
      <c r="L81" s="59"/>
      <c r="M81" s="59"/>
      <c r="N81" s="59"/>
      <c r="O81" s="59"/>
      <c r="P81" s="59"/>
      <c r="Q81" s="59">
        <v>35000</v>
      </c>
      <c r="R81" s="59">
        <v>35000</v>
      </c>
      <c r="S81" s="59">
        <v>35000</v>
      </c>
      <c r="T81" s="60">
        <f t="shared" si="4"/>
        <v>245000</v>
      </c>
    </row>
    <row r="82" spans="3:20" x14ac:dyDescent="0.2">
      <c r="C82" s="10" t="s">
        <v>150</v>
      </c>
      <c r="D82" s="11" t="s">
        <v>151</v>
      </c>
      <c r="E82" s="12"/>
      <c r="F82" s="12"/>
      <c r="G82" s="12"/>
      <c r="H82" s="12"/>
      <c r="I82" s="12"/>
      <c r="J82" s="12"/>
      <c r="K82" s="59"/>
      <c r="L82" s="59"/>
      <c r="M82" s="59"/>
      <c r="N82" s="59"/>
      <c r="O82" s="59"/>
      <c r="P82" s="59"/>
      <c r="Q82" s="59">
        <v>0</v>
      </c>
      <c r="R82" s="59">
        <v>0</v>
      </c>
      <c r="S82" s="59">
        <v>25960</v>
      </c>
      <c r="T82" s="60">
        <f t="shared" si="4"/>
        <v>25960</v>
      </c>
    </row>
    <row r="83" spans="3:20" x14ac:dyDescent="0.2">
      <c r="C83" s="10" t="s">
        <v>152</v>
      </c>
      <c r="D83" s="11" t="s">
        <v>153</v>
      </c>
      <c r="E83" s="12">
        <v>43397.81</v>
      </c>
      <c r="F83" s="12">
        <v>43266.78</v>
      </c>
      <c r="G83" s="12">
        <v>0</v>
      </c>
      <c r="H83" s="12">
        <v>0</v>
      </c>
      <c r="I83" s="12"/>
      <c r="J83" s="12"/>
      <c r="K83" s="59"/>
      <c r="L83" s="59"/>
      <c r="M83" s="59"/>
      <c r="N83" s="59"/>
      <c r="O83" s="59"/>
      <c r="P83" s="59"/>
      <c r="Q83" s="59">
        <v>274940</v>
      </c>
      <c r="R83" s="59">
        <v>0</v>
      </c>
      <c r="S83" s="59">
        <v>0</v>
      </c>
      <c r="T83" s="60">
        <f t="shared" si="4"/>
        <v>361604.58999999997</v>
      </c>
    </row>
    <row r="84" spans="3:20" x14ac:dyDescent="0.2">
      <c r="C84" s="10" t="s">
        <v>154</v>
      </c>
      <c r="D84" s="11" t="s">
        <v>155</v>
      </c>
      <c r="E84" s="12">
        <v>0</v>
      </c>
      <c r="F84" s="12">
        <v>250000.01</v>
      </c>
      <c r="G84" s="12">
        <v>0</v>
      </c>
      <c r="H84" s="12">
        <v>0</v>
      </c>
      <c r="I84" s="12"/>
      <c r="J84" s="12"/>
      <c r="K84" s="59"/>
      <c r="L84" s="59"/>
      <c r="M84" s="59"/>
      <c r="N84" s="59"/>
      <c r="O84" s="59"/>
      <c r="P84" s="59"/>
      <c r="Q84" s="59">
        <v>337837.5</v>
      </c>
      <c r="R84" s="59">
        <v>1000000.01</v>
      </c>
      <c r="S84" s="59">
        <v>122848.29</v>
      </c>
      <c r="T84" s="60">
        <f t="shared" si="4"/>
        <v>1710685.81</v>
      </c>
    </row>
    <row r="85" spans="3:20" x14ac:dyDescent="0.2">
      <c r="C85" s="10" t="s">
        <v>156</v>
      </c>
      <c r="D85" s="11" t="s">
        <v>157</v>
      </c>
      <c r="E85" s="12">
        <v>0</v>
      </c>
      <c r="F85" s="12">
        <v>0</v>
      </c>
      <c r="G85" s="12">
        <v>0</v>
      </c>
      <c r="H85" s="12">
        <v>218844.25</v>
      </c>
      <c r="I85" s="12">
        <v>344003.6</v>
      </c>
      <c r="J85" s="12"/>
      <c r="K85" s="59"/>
      <c r="L85" s="59"/>
      <c r="M85" s="59"/>
      <c r="N85" s="59"/>
      <c r="O85" s="59"/>
      <c r="P85" s="59"/>
      <c r="Q85" s="59">
        <v>344003.6</v>
      </c>
      <c r="R85" s="59">
        <v>770371.05</v>
      </c>
      <c r="S85" s="59">
        <v>363833.21</v>
      </c>
      <c r="T85" s="60">
        <f t="shared" si="4"/>
        <v>2041055.71</v>
      </c>
    </row>
    <row r="86" spans="3:20" hidden="1" x14ac:dyDescent="0.2">
      <c r="C86" s="10" t="s">
        <v>158</v>
      </c>
      <c r="D86" s="11" t="s">
        <v>159</v>
      </c>
      <c r="E86" s="12"/>
      <c r="F86" s="12"/>
      <c r="G86" s="12"/>
      <c r="H86" s="12"/>
      <c r="I86" s="12"/>
      <c r="J86" s="12"/>
      <c r="K86" s="59"/>
      <c r="L86" s="59"/>
      <c r="M86" s="59"/>
      <c r="N86" s="59"/>
      <c r="O86" s="59"/>
      <c r="P86" s="59"/>
      <c r="Q86" s="59"/>
      <c r="R86" s="59"/>
      <c r="S86" s="59"/>
      <c r="T86" s="60">
        <f t="shared" si="4"/>
        <v>0</v>
      </c>
    </row>
    <row r="87" spans="3:20" x14ac:dyDescent="0.2">
      <c r="C87" s="10" t="s">
        <v>160</v>
      </c>
      <c r="D87" s="11" t="s">
        <v>161</v>
      </c>
      <c r="E87" s="12">
        <v>746975.13</v>
      </c>
      <c r="F87" s="12">
        <v>1041341.22</v>
      </c>
      <c r="G87" s="12">
        <v>1585124.21</v>
      </c>
      <c r="H87" s="12">
        <v>1085503.58</v>
      </c>
      <c r="I87" s="12"/>
      <c r="J87" s="12"/>
      <c r="K87" s="59"/>
      <c r="L87" s="59"/>
      <c r="M87" s="59"/>
      <c r="N87" s="59"/>
      <c r="O87" s="59"/>
      <c r="P87" s="59"/>
      <c r="Q87" s="59">
        <v>1279418.82</v>
      </c>
      <c r="R87" s="59">
        <v>1353517.87</v>
      </c>
      <c r="S87" s="59">
        <v>949345.35</v>
      </c>
      <c r="T87" s="60">
        <f t="shared" si="4"/>
        <v>8041226.1800000006</v>
      </c>
    </row>
    <row r="88" spans="3:20" x14ac:dyDescent="0.2">
      <c r="C88" s="10" t="s">
        <v>162</v>
      </c>
      <c r="D88" s="11" t="s">
        <v>163</v>
      </c>
      <c r="E88" s="12">
        <v>9117</v>
      </c>
      <c r="F88" s="12">
        <v>30586</v>
      </c>
      <c r="G88" s="12">
        <v>0</v>
      </c>
      <c r="H88" s="12">
        <v>0</v>
      </c>
      <c r="I88" s="12"/>
      <c r="J88" s="12"/>
      <c r="K88" s="59"/>
      <c r="L88" s="59"/>
      <c r="M88" s="59"/>
      <c r="N88" s="59"/>
      <c r="O88" s="59"/>
      <c r="P88" s="59"/>
      <c r="Q88" s="59">
        <v>2310</v>
      </c>
      <c r="R88" s="59">
        <v>0</v>
      </c>
      <c r="S88" s="59">
        <v>0</v>
      </c>
      <c r="T88" s="60">
        <f>SUM(E88:S88)</f>
        <v>42013</v>
      </c>
    </row>
    <row r="89" spans="3:20" hidden="1" x14ac:dyDescent="0.2">
      <c r="C89" s="10" t="s">
        <v>164</v>
      </c>
      <c r="D89" s="11" t="s">
        <v>165</v>
      </c>
      <c r="E89" s="12">
        <v>0</v>
      </c>
      <c r="F89" s="12"/>
      <c r="G89" s="12"/>
      <c r="H89" s="12"/>
      <c r="I89" s="12"/>
      <c r="J89" s="12"/>
      <c r="K89" s="54"/>
      <c r="L89" s="54"/>
      <c r="M89" s="54"/>
      <c r="N89" s="54"/>
      <c r="O89" s="54"/>
      <c r="P89" s="54"/>
      <c r="Q89" s="54"/>
      <c r="R89" s="54"/>
      <c r="S89" s="54"/>
      <c r="T89" s="60">
        <f>SUM(E89:M89)</f>
        <v>0</v>
      </c>
    </row>
    <row r="90" spans="3:20" ht="13.5" hidden="1" thickBot="1" x14ac:dyDescent="0.25">
      <c r="C90" s="19" t="s">
        <v>166</v>
      </c>
      <c r="D90" s="20" t="s">
        <v>167</v>
      </c>
      <c r="E90" s="21">
        <v>0</v>
      </c>
      <c r="F90" s="21">
        <v>0</v>
      </c>
      <c r="G90" s="21">
        <v>0</v>
      </c>
      <c r="H90" s="21">
        <v>0</v>
      </c>
      <c r="I90" s="21"/>
      <c r="J90" s="21"/>
      <c r="K90" s="63"/>
      <c r="L90" s="63"/>
      <c r="M90" s="63"/>
      <c r="N90" s="63"/>
      <c r="O90" s="63"/>
      <c r="P90" s="63"/>
      <c r="Q90" s="63"/>
      <c r="R90" s="63"/>
      <c r="S90" s="63"/>
      <c r="T90" s="62">
        <f>SUM(E90:P90)</f>
        <v>0</v>
      </c>
    </row>
    <row r="91" spans="3:20" ht="13.5" hidden="1" customHeight="1" x14ac:dyDescent="0.2">
      <c r="C91" s="10" t="s">
        <v>168</v>
      </c>
      <c r="D91" s="11" t="s">
        <v>169</v>
      </c>
      <c r="E91" s="12">
        <v>0</v>
      </c>
      <c r="F91" s="12">
        <v>0</v>
      </c>
      <c r="G91" s="12">
        <v>0</v>
      </c>
      <c r="H91" s="12">
        <v>0</v>
      </c>
      <c r="I91" s="12"/>
      <c r="J91" s="12"/>
      <c r="K91" s="12"/>
      <c r="L91" s="54">
        <v>0</v>
      </c>
      <c r="M91" s="54"/>
      <c r="N91" s="54"/>
      <c r="O91" s="54"/>
      <c r="P91" s="54"/>
      <c r="Q91" s="54"/>
      <c r="R91" s="54"/>
      <c r="S91" s="54"/>
      <c r="T91" s="60">
        <f>+L91+K91</f>
        <v>0</v>
      </c>
    </row>
    <row r="92" spans="3:20" x14ac:dyDescent="0.2">
      <c r="C92" s="13"/>
      <c r="D92" s="1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51"/>
    </row>
    <row r="93" spans="3:20" ht="14.45" customHeight="1" x14ac:dyDescent="0.2">
      <c r="C93" s="13"/>
      <c r="D93" s="18" t="s">
        <v>170</v>
      </c>
      <c r="E93" s="57">
        <f t="shared" ref="E93:S93" si="5">SUM(E94:E121)</f>
        <v>1885609.0099999998</v>
      </c>
      <c r="F93" s="57">
        <f t="shared" si="5"/>
        <v>2458467.61</v>
      </c>
      <c r="G93" s="57">
        <f t="shared" si="5"/>
        <v>2543787.41</v>
      </c>
      <c r="H93" s="57">
        <f t="shared" si="5"/>
        <v>2954910.04</v>
      </c>
      <c r="I93" s="57">
        <f t="shared" si="5"/>
        <v>1333492.07</v>
      </c>
      <c r="J93" s="57">
        <f t="shared" si="5"/>
        <v>2813117.41</v>
      </c>
      <c r="K93" s="57">
        <f t="shared" si="5"/>
        <v>1333492.07</v>
      </c>
      <c r="L93" s="57">
        <f t="shared" si="5"/>
        <v>2813117.41</v>
      </c>
      <c r="M93" s="57">
        <f t="shared" si="5"/>
        <v>1333492.07</v>
      </c>
      <c r="N93" s="57">
        <f t="shared" si="5"/>
        <v>2813117.41</v>
      </c>
      <c r="O93" s="57">
        <f t="shared" si="5"/>
        <v>1333492.07</v>
      </c>
      <c r="P93" s="57">
        <f t="shared" si="5"/>
        <v>2813117.41</v>
      </c>
      <c r="Q93" s="57">
        <f t="shared" si="5"/>
        <v>1470781.5600000003</v>
      </c>
      <c r="R93" s="57">
        <f t="shared" si="5"/>
        <v>2577640.9700000002</v>
      </c>
      <c r="S93" s="57">
        <f t="shared" si="5"/>
        <v>1664142.9000000001</v>
      </c>
      <c r="T93" s="58">
        <f>SUM(T94:T121)</f>
        <v>32141777.419999998</v>
      </c>
    </row>
    <row r="94" spans="3:20" x14ac:dyDescent="0.2">
      <c r="C94" s="10" t="s">
        <v>171</v>
      </c>
      <c r="D94" s="11" t="s">
        <v>172</v>
      </c>
      <c r="E94" s="12">
        <v>116601.36</v>
      </c>
      <c r="F94" s="12">
        <v>161314.07</v>
      </c>
      <c r="G94" s="12">
        <v>271716.36</v>
      </c>
      <c r="H94" s="12">
        <v>356612.64</v>
      </c>
      <c r="I94" s="12">
        <v>237783.43</v>
      </c>
      <c r="J94" s="12">
        <v>356612.64</v>
      </c>
      <c r="K94" s="54">
        <v>237783.43</v>
      </c>
      <c r="L94" s="54">
        <v>356612.64</v>
      </c>
      <c r="M94" s="54">
        <v>237783.43</v>
      </c>
      <c r="N94" s="54">
        <v>356612.64</v>
      </c>
      <c r="O94" s="54">
        <v>237783.43</v>
      </c>
      <c r="P94" s="54">
        <v>356612.64</v>
      </c>
      <c r="Q94" s="54">
        <v>249047.43</v>
      </c>
      <c r="R94" s="54">
        <v>645210.36</v>
      </c>
      <c r="S94" s="54">
        <v>351500.4</v>
      </c>
      <c r="T94" s="55">
        <f>SUM(E94:S94)</f>
        <v>4529586.9000000004</v>
      </c>
    </row>
    <row r="95" spans="3:20" x14ac:dyDescent="0.2">
      <c r="C95" s="10" t="s">
        <v>173</v>
      </c>
      <c r="D95" s="11" t="s">
        <v>174</v>
      </c>
      <c r="E95" s="12">
        <v>0</v>
      </c>
      <c r="F95" s="12">
        <v>0</v>
      </c>
      <c r="G95" s="12">
        <v>22797.599999999999</v>
      </c>
      <c r="H95" s="12">
        <v>0</v>
      </c>
      <c r="I95" s="12"/>
      <c r="J95" s="12"/>
      <c r="K95" s="54"/>
      <c r="L95" s="54"/>
      <c r="M95" s="54"/>
      <c r="N95" s="54"/>
      <c r="O95" s="54"/>
      <c r="P95" s="54"/>
      <c r="Q95" s="54">
        <v>30863</v>
      </c>
      <c r="R95" s="54">
        <v>955</v>
      </c>
      <c r="S95" s="54">
        <v>0</v>
      </c>
      <c r="T95" s="55">
        <f t="shared" ref="T95:T121" si="6">SUM(E95:S95)</f>
        <v>54615.6</v>
      </c>
    </row>
    <row r="96" spans="3:20" hidden="1" x14ac:dyDescent="0.2">
      <c r="C96" s="10" t="s">
        <v>175</v>
      </c>
      <c r="D96" s="11" t="s">
        <v>176</v>
      </c>
      <c r="E96" s="12"/>
      <c r="F96" s="12"/>
      <c r="G96" s="12"/>
      <c r="H96" s="12"/>
      <c r="I96" s="12"/>
      <c r="J96" s="12"/>
      <c r="K96" s="54"/>
      <c r="L96" s="54"/>
      <c r="M96" s="54"/>
      <c r="N96" s="54"/>
      <c r="O96" s="54"/>
      <c r="P96" s="54"/>
      <c r="Q96" s="54"/>
      <c r="R96" s="54"/>
      <c r="S96" s="54"/>
      <c r="T96" s="55">
        <f t="shared" si="6"/>
        <v>0</v>
      </c>
    </row>
    <row r="97" spans="3:20" hidden="1" x14ac:dyDescent="0.2">
      <c r="C97" s="10" t="s">
        <v>177</v>
      </c>
      <c r="D97" s="11" t="s">
        <v>178</v>
      </c>
      <c r="E97" s="12"/>
      <c r="F97" s="12"/>
      <c r="G97" s="12"/>
      <c r="H97" s="12"/>
      <c r="I97" s="12"/>
      <c r="J97" s="12"/>
      <c r="K97" s="54"/>
      <c r="L97" s="54"/>
      <c r="M97" s="54"/>
      <c r="N97" s="54"/>
      <c r="O97" s="54"/>
      <c r="P97" s="54"/>
      <c r="Q97" s="54"/>
      <c r="R97" s="54"/>
      <c r="S97" s="54"/>
      <c r="T97" s="55">
        <f t="shared" si="6"/>
        <v>0</v>
      </c>
    </row>
    <row r="98" spans="3:20" hidden="1" x14ac:dyDescent="0.2">
      <c r="C98" s="10" t="s">
        <v>179</v>
      </c>
      <c r="D98" s="11" t="s">
        <v>180</v>
      </c>
      <c r="E98" s="12"/>
      <c r="F98" s="12"/>
      <c r="G98" s="12"/>
      <c r="H98" s="12"/>
      <c r="I98" s="12"/>
      <c r="J98" s="12"/>
      <c r="K98" s="54"/>
      <c r="L98" s="54"/>
      <c r="M98" s="54"/>
      <c r="N98" s="39"/>
      <c r="O98" s="39"/>
      <c r="P98" s="39"/>
      <c r="Q98" s="39"/>
      <c r="R98" s="39"/>
      <c r="S98" s="39"/>
      <c r="T98" s="55">
        <f t="shared" si="6"/>
        <v>0</v>
      </c>
    </row>
    <row r="99" spans="3:20" hidden="1" x14ac:dyDescent="0.2">
      <c r="C99" s="10" t="s">
        <v>181</v>
      </c>
      <c r="D99" s="11" t="s">
        <v>182</v>
      </c>
      <c r="E99" s="12"/>
      <c r="F99" s="12"/>
      <c r="G99" s="12"/>
      <c r="H99" s="12"/>
      <c r="I99" s="12"/>
      <c r="J99" s="12"/>
      <c r="K99" s="54"/>
      <c r="L99" s="54"/>
      <c r="M99" s="54"/>
      <c r="N99" s="54"/>
      <c r="O99" s="54"/>
      <c r="P99" s="54"/>
      <c r="Q99" s="54"/>
      <c r="R99" s="54"/>
      <c r="S99" s="54"/>
      <c r="T99" s="55">
        <f t="shared" si="6"/>
        <v>0</v>
      </c>
    </row>
    <row r="100" spans="3:20" x14ac:dyDescent="0.2">
      <c r="C100" s="10" t="s">
        <v>183</v>
      </c>
      <c r="D100" s="11" t="s">
        <v>184</v>
      </c>
      <c r="E100" s="12">
        <v>20961.82</v>
      </c>
      <c r="F100" s="12">
        <v>0</v>
      </c>
      <c r="G100" s="12">
        <v>75337.100000000006</v>
      </c>
      <c r="H100" s="12">
        <v>103840</v>
      </c>
      <c r="I100" s="12"/>
      <c r="J100" s="12"/>
      <c r="K100" s="54"/>
      <c r="L100" s="54"/>
      <c r="M100" s="54"/>
      <c r="N100" s="54"/>
      <c r="O100" s="54"/>
      <c r="P100" s="54"/>
      <c r="Q100" s="54">
        <v>0</v>
      </c>
      <c r="R100" s="54">
        <v>0</v>
      </c>
      <c r="S100" s="54">
        <v>10620</v>
      </c>
      <c r="T100" s="55">
        <f t="shared" si="6"/>
        <v>210758.92</v>
      </c>
    </row>
    <row r="101" spans="3:20" hidden="1" x14ac:dyDescent="0.2">
      <c r="C101" s="10" t="s">
        <v>185</v>
      </c>
      <c r="D101" s="11" t="s">
        <v>186</v>
      </c>
      <c r="E101" s="12"/>
      <c r="F101" s="12"/>
      <c r="G101" s="12"/>
      <c r="H101" s="12"/>
      <c r="I101" s="12"/>
      <c r="J101" s="12"/>
      <c r="K101" s="54"/>
      <c r="L101" s="54"/>
      <c r="M101" s="54"/>
      <c r="N101" s="54"/>
      <c r="O101" s="54"/>
      <c r="P101" s="54"/>
      <c r="Q101" s="54"/>
      <c r="R101" s="54"/>
      <c r="S101" s="54"/>
      <c r="T101" s="55">
        <f t="shared" si="6"/>
        <v>0</v>
      </c>
    </row>
    <row r="102" spans="3:20" hidden="1" x14ac:dyDescent="0.2">
      <c r="C102" s="10" t="s">
        <v>187</v>
      </c>
      <c r="D102" s="11" t="s">
        <v>188</v>
      </c>
      <c r="E102" s="12"/>
      <c r="F102" s="12"/>
      <c r="G102" s="12"/>
      <c r="H102" s="12"/>
      <c r="I102" s="12"/>
      <c r="J102" s="12"/>
      <c r="K102" s="54"/>
      <c r="L102" s="54"/>
      <c r="M102" s="54"/>
      <c r="N102" s="54"/>
      <c r="O102" s="54"/>
      <c r="P102" s="54"/>
      <c r="Q102" s="54"/>
      <c r="R102" s="54"/>
      <c r="S102" s="54"/>
      <c r="T102" s="55">
        <f t="shared" si="6"/>
        <v>0</v>
      </c>
    </row>
    <row r="103" spans="3:20" x14ac:dyDescent="0.2">
      <c r="C103" s="10" t="s">
        <v>189</v>
      </c>
      <c r="D103" s="11" t="s">
        <v>190</v>
      </c>
      <c r="E103" s="12">
        <v>21130.28</v>
      </c>
      <c r="F103" s="12">
        <v>975</v>
      </c>
      <c r="G103" s="12">
        <v>1075</v>
      </c>
      <c r="H103" s="12">
        <v>2227.59</v>
      </c>
      <c r="I103" s="12">
        <v>4783.8100000000004</v>
      </c>
      <c r="J103" s="12">
        <v>2227.59</v>
      </c>
      <c r="K103" s="54">
        <v>4783.8100000000004</v>
      </c>
      <c r="L103" s="54">
        <v>2227.59</v>
      </c>
      <c r="M103" s="54">
        <v>4783.8100000000004</v>
      </c>
      <c r="N103" s="54">
        <v>2227.59</v>
      </c>
      <c r="O103" s="54">
        <v>4783.8100000000004</v>
      </c>
      <c r="P103" s="54">
        <v>2227.59</v>
      </c>
      <c r="Q103" s="54">
        <v>4783.8100000000004</v>
      </c>
      <c r="R103" s="54">
        <v>4084.9</v>
      </c>
      <c r="S103" s="54">
        <v>3139.9</v>
      </c>
      <c r="T103" s="55">
        <f t="shared" si="6"/>
        <v>65462.079999999987</v>
      </c>
    </row>
    <row r="104" spans="3:20" x14ac:dyDescent="0.2">
      <c r="C104" s="10" t="s">
        <v>191</v>
      </c>
      <c r="D104" s="11" t="s">
        <v>192</v>
      </c>
      <c r="E104" s="12">
        <v>125139</v>
      </c>
      <c r="F104" s="12">
        <v>138075.74</v>
      </c>
      <c r="G104" s="12">
        <v>0</v>
      </c>
      <c r="H104" s="12">
        <v>0</v>
      </c>
      <c r="I104" s="12"/>
      <c r="J104" s="12"/>
      <c r="K104" s="54"/>
      <c r="L104" s="54"/>
      <c r="M104" s="54"/>
      <c r="N104" s="54"/>
      <c r="O104" s="54"/>
      <c r="P104" s="54"/>
      <c r="Q104" s="54">
        <v>72523.41</v>
      </c>
      <c r="R104" s="54">
        <v>15871</v>
      </c>
      <c r="S104" s="54">
        <v>91403.6</v>
      </c>
      <c r="T104" s="55">
        <f t="shared" si="6"/>
        <v>443012.75</v>
      </c>
    </row>
    <row r="105" spans="3:20" x14ac:dyDescent="0.2">
      <c r="C105" s="10" t="s">
        <v>193</v>
      </c>
      <c r="D105" s="11" t="s">
        <v>194</v>
      </c>
      <c r="E105" s="12">
        <v>39693.83</v>
      </c>
      <c r="F105" s="12">
        <v>0</v>
      </c>
      <c r="G105" s="12">
        <v>1652</v>
      </c>
      <c r="H105" s="12">
        <v>449486.75</v>
      </c>
      <c r="I105" s="12">
        <v>29142.12</v>
      </c>
      <c r="J105" s="12">
        <v>449486.75</v>
      </c>
      <c r="K105" s="54">
        <v>29142.12</v>
      </c>
      <c r="L105" s="54">
        <v>449486.75</v>
      </c>
      <c r="M105" s="54">
        <v>29142.12</v>
      </c>
      <c r="N105" s="54">
        <v>449486.75</v>
      </c>
      <c r="O105" s="54">
        <v>29142.12</v>
      </c>
      <c r="P105" s="54">
        <v>449486.75</v>
      </c>
      <c r="Q105" s="54">
        <v>29142.12</v>
      </c>
      <c r="R105" s="54">
        <v>0</v>
      </c>
      <c r="S105" s="54">
        <v>1660.02</v>
      </c>
      <c r="T105" s="55">
        <f t="shared" si="6"/>
        <v>2436150.2000000002</v>
      </c>
    </row>
    <row r="106" spans="3:20" x14ac:dyDescent="0.2">
      <c r="C106" s="10" t="s">
        <v>195</v>
      </c>
      <c r="D106" s="11" t="s">
        <v>196</v>
      </c>
      <c r="E106" s="12">
        <v>0</v>
      </c>
      <c r="F106" s="12">
        <v>16560.509999999998</v>
      </c>
      <c r="G106" s="12">
        <v>0</v>
      </c>
      <c r="H106" s="12">
        <v>0</v>
      </c>
      <c r="I106" s="12"/>
      <c r="J106" s="12"/>
      <c r="K106" s="54"/>
      <c r="L106" s="54"/>
      <c r="M106" s="54"/>
      <c r="N106" s="54"/>
      <c r="O106" s="54"/>
      <c r="P106" s="54"/>
      <c r="Q106" s="54">
        <v>0</v>
      </c>
      <c r="R106" s="54">
        <v>0</v>
      </c>
      <c r="S106" s="54">
        <v>400</v>
      </c>
      <c r="T106" s="55">
        <f t="shared" si="6"/>
        <v>16960.509999999998</v>
      </c>
    </row>
    <row r="107" spans="3:20" x14ac:dyDescent="0.2">
      <c r="C107" s="10" t="s">
        <v>197</v>
      </c>
      <c r="D107" s="11" t="s">
        <v>198</v>
      </c>
      <c r="E107" s="12">
        <v>0</v>
      </c>
      <c r="F107" s="12">
        <v>0</v>
      </c>
      <c r="G107" s="12">
        <v>0</v>
      </c>
      <c r="H107" s="12">
        <v>37952.629999999997</v>
      </c>
      <c r="I107" s="12"/>
      <c r="J107" s="12"/>
      <c r="K107" s="54"/>
      <c r="L107" s="54"/>
      <c r="M107" s="54"/>
      <c r="N107" s="54"/>
      <c r="O107" s="54"/>
      <c r="P107" s="54"/>
      <c r="Q107" s="54">
        <v>0</v>
      </c>
      <c r="R107" s="54">
        <v>166152.47</v>
      </c>
      <c r="S107" s="54">
        <v>74058.880000000005</v>
      </c>
      <c r="T107" s="55">
        <f t="shared" si="6"/>
        <v>278163.98</v>
      </c>
    </row>
    <row r="108" spans="3:20" x14ac:dyDescent="0.2">
      <c r="C108" s="10" t="s">
        <v>199</v>
      </c>
      <c r="D108" s="11" t="s">
        <v>200</v>
      </c>
      <c r="E108" s="12">
        <v>0</v>
      </c>
      <c r="F108" s="12">
        <v>0</v>
      </c>
      <c r="G108" s="12">
        <v>6832.2</v>
      </c>
      <c r="H108" s="12">
        <v>0</v>
      </c>
      <c r="I108" s="12"/>
      <c r="J108" s="12"/>
      <c r="K108" s="54"/>
      <c r="L108" s="54"/>
      <c r="M108" s="54"/>
      <c r="N108" s="54"/>
      <c r="O108" s="54"/>
      <c r="P108" s="54"/>
      <c r="Q108" s="54">
        <v>0</v>
      </c>
      <c r="R108" s="54">
        <v>0</v>
      </c>
      <c r="S108" s="54">
        <v>0</v>
      </c>
      <c r="T108" s="55">
        <f t="shared" si="6"/>
        <v>6832.2</v>
      </c>
    </row>
    <row r="109" spans="3:20" hidden="1" x14ac:dyDescent="0.2">
      <c r="C109" s="10" t="s">
        <v>201</v>
      </c>
      <c r="D109" s="11" t="s">
        <v>202</v>
      </c>
      <c r="E109" s="12"/>
      <c r="F109" s="12"/>
      <c r="G109" s="12"/>
      <c r="H109" s="12"/>
      <c r="I109" s="12"/>
      <c r="J109" s="12"/>
      <c r="K109" s="54"/>
      <c r="L109" s="54"/>
      <c r="M109" s="54"/>
      <c r="N109" s="54"/>
      <c r="O109" s="54"/>
      <c r="P109" s="54"/>
      <c r="Q109" s="54"/>
      <c r="R109" s="54"/>
      <c r="S109" s="54"/>
      <c r="T109" s="55">
        <f t="shared" si="6"/>
        <v>0</v>
      </c>
    </row>
    <row r="110" spans="3:20" hidden="1" x14ac:dyDescent="0.2">
      <c r="C110" s="10" t="s">
        <v>203</v>
      </c>
      <c r="D110" s="11" t="s">
        <v>204</v>
      </c>
      <c r="E110" s="12"/>
      <c r="F110" s="12"/>
      <c r="G110" s="12"/>
      <c r="H110" s="12"/>
      <c r="I110" s="12"/>
      <c r="J110" s="12"/>
      <c r="K110" s="54"/>
      <c r="L110" s="54"/>
      <c r="M110" s="54"/>
      <c r="N110" s="54"/>
      <c r="O110" s="54"/>
      <c r="P110" s="54"/>
      <c r="Q110" s="54"/>
      <c r="R110" s="54"/>
      <c r="S110" s="54"/>
      <c r="T110" s="55">
        <f t="shared" si="6"/>
        <v>0</v>
      </c>
    </row>
    <row r="111" spans="3:20" x14ac:dyDescent="0.2">
      <c r="C111" s="10" t="s">
        <v>205</v>
      </c>
      <c r="D111" s="11" t="s">
        <v>206</v>
      </c>
      <c r="E111" s="12">
        <v>919238.47</v>
      </c>
      <c r="F111" s="12">
        <v>916856.92</v>
      </c>
      <c r="G111" s="12">
        <v>872296.04</v>
      </c>
      <c r="H111" s="12">
        <v>859793.9</v>
      </c>
      <c r="I111" s="12">
        <v>849343.33</v>
      </c>
      <c r="J111" s="12">
        <v>859793.9</v>
      </c>
      <c r="K111" s="54">
        <v>849343.33</v>
      </c>
      <c r="L111" s="54">
        <v>859793.9</v>
      </c>
      <c r="M111" s="54">
        <v>849343.33</v>
      </c>
      <c r="N111" s="54">
        <v>859793.9</v>
      </c>
      <c r="O111" s="54">
        <v>849343.33</v>
      </c>
      <c r="P111" s="54">
        <v>859793.9</v>
      </c>
      <c r="Q111" s="54">
        <v>870207.91</v>
      </c>
      <c r="R111" s="54">
        <v>862705.51</v>
      </c>
      <c r="S111" s="54">
        <v>1003720</v>
      </c>
      <c r="T111" s="55">
        <f t="shared" si="6"/>
        <v>13141367.670000002</v>
      </c>
    </row>
    <row r="112" spans="3:20" x14ac:dyDescent="0.2">
      <c r="C112" s="10" t="s">
        <v>207</v>
      </c>
      <c r="D112" s="11" t="s">
        <v>208</v>
      </c>
      <c r="E112" s="12">
        <v>0</v>
      </c>
      <c r="F112" s="12">
        <v>0</v>
      </c>
      <c r="G112" s="12">
        <v>63333.33</v>
      </c>
      <c r="H112" s="12">
        <v>63333.33</v>
      </c>
      <c r="I112" s="12">
        <v>63333.33</v>
      </c>
      <c r="J112" s="12">
        <v>63333.33</v>
      </c>
      <c r="K112" s="54">
        <v>63333.33</v>
      </c>
      <c r="L112" s="54">
        <v>63333.33</v>
      </c>
      <c r="M112" s="54">
        <v>63333.33</v>
      </c>
      <c r="N112" s="54">
        <v>63333.33</v>
      </c>
      <c r="O112" s="54">
        <v>63333.33</v>
      </c>
      <c r="P112" s="54">
        <v>63333.33</v>
      </c>
      <c r="Q112" s="54">
        <v>63333.33</v>
      </c>
      <c r="R112" s="54">
        <v>63333.33</v>
      </c>
      <c r="S112" s="54">
        <v>83333.33</v>
      </c>
      <c r="T112" s="55">
        <f t="shared" si="6"/>
        <v>843333.28999999992</v>
      </c>
    </row>
    <row r="113" spans="3:20" x14ac:dyDescent="0.2">
      <c r="C113" s="10" t="s">
        <v>209</v>
      </c>
      <c r="D113" s="11" t="s">
        <v>210</v>
      </c>
      <c r="E113" s="12"/>
      <c r="F113" s="12"/>
      <c r="G113" s="12"/>
      <c r="H113" s="12"/>
      <c r="I113" s="12"/>
      <c r="J113" s="12"/>
      <c r="K113" s="39"/>
      <c r="L113" s="39"/>
      <c r="R113" s="22">
        <v>5973.75</v>
      </c>
      <c r="S113" s="22">
        <v>0</v>
      </c>
      <c r="T113" s="55">
        <f t="shared" si="6"/>
        <v>5973.75</v>
      </c>
    </row>
    <row r="114" spans="3:20" hidden="1" x14ac:dyDescent="0.2">
      <c r="C114" s="10" t="s">
        <v>211</v>
      </c>
      <c r="D114" s="11" t="s">
        <v>212</v>
      </c>
      <c r="E114" s="12"/>
      <c r="F114" s="12"/>
      <c r="G114" s="12"/>
      <c r="H114" s="12"/>
      <c r="I114" s="12"/>
      <c r="J114" s="12"/>
      <c r="K114" s="39"/>
      <c r="L114" s="39"/>
      <c r="T114" s="55">
        <f t="shared" si="6"/>
        <v>0</v>
      </c>
    </row>
    <row r="115" spans="3:20" hidden="1" x14ac:dyDescent="0.2">
      <c r="C115" s="10" t="s">
        <v>213</v>
      </c>
      <c r="D115" s="11" t="s">
        <v>214</v>
      </c>
      <c r="E115" s="12"/>
      <c r="F115" s="12"/>
      <c r="G115" s="12"/>
      <c r="H115" s="12"/>
      <c r="I115" s="12"/>
      <c r="J115" s="12"/>
      <c r="K115" s="54"/>
      <c r="L115" s="54"/>
      <c r="M115" s="54"/>
      <c r="N115" s="54"/>
      <c r="O115" s="54"/>
      <c r="P115" s="54"/>
      <c r="Q115" s="54"/>
      <c r="R115" s="54"/>
      <c r="S115" s="54"/>
      <c r="T115" s="55">
        <f t="shared" si="6"/>
        <v>0</v>
      </c>
    </row>
    <row r="116" spans="3:20" x14ac:dyDescent="0.2">
      <c r="C116" s="10" t="s">
        <v>215</v>
      </c>
      <c r="D116" s="11" t="s">
        <v>216</v>
      </c>
      <c r="E116" s="12">
        <v>80462.429999999993</v>
      </c>
      <c r="F116" s="12">
        <v>0</v>
      </c>
      <c r="G116" s="12">
        <v>48321</v>
      </c>
      <c r="H116" s="12">
        <v>-782.09</v>
      </c>
      <c r="I116" s="12">
        <v>35984.050000000003</v>
      </c>
      <c r="J116" s="12">
        <v>-782.09</v>
      </c>
      <c r="K116" s="54">
        <v>35984.050000000003</v>
      </c>
      <c r="L116" s="54">
        <v>-782.09</v>
      </c>
      <c r="M116" s="54">
        <v>35984.050000000003</v>
      </c>
      <c r="N116" s="54">
        <v>-782.09</v>
      </c>
      <c r="O116" s="54">
        <v>35984.050000000003</v>
      </c>
      <c r="P116" s="54">
        <v>-782.09</v>
      </c>
      <c r="Q116" s="54">
        <v>35984.050000000003</v>
      </c>
      <c r="R116" s="54">
        <v>287048.43</v>
      </c>
      <c r="S116" s="54">
        <v>364.95</v>
      </c>
      <c r="T116" s="55">
        <f t="shared" si="6"/>
        <v>592206.61</v>
      </c>
    </row>
    <row r="117" spans="3:20" x14ac:dyDescent="0.2">
      <c r="C117" s="10" t="s">
        <v>217</v>
      </c>
      <c r="D117" s="11" t="s">
        <v>218</v>
      </c>
      <c r="E117" s="12">
        <v>284185.73</v>
      </c>
      <c r="F117" s="12">
        <v>1220525.6399999999</v>
      </c>
      <c r="G117" s="12">
        <v>1094163.48</v>
      </c>
      <c r="H117" s="12">
        <v>578651.46</v>
      </c>
      <c r="I117" s="12">
        <v>9512.2800000000007</v>
      </c>
      <c r="J117" s="12">
        <v>578651.46</v>
      </c>
      <c r="K117" s="54">
        <v>9512.2800000000007</v>
      </c>
      <c r="L117" s="54">
        <v>578651.46</v>
      </c>
      <c r="M117" s="54">
        <v>9512.2800000000007</v>
      </c>
      <c r="N117" s="54">
        <v>578651.46</v>
      </c>
      <c r="O117" s="54">
        <v>9512.2800000000007</v>
      </c>
      <c r="P117" s="54">
        <v>578651.46</v>
      </c>
      <c r="Q117" s="54">
        <v>11286.78</v>
      </c>
      <c r="R117" s="54">
        <v>191357.41</v>
      </c>
      <c r="S117" s="54">
        <v>17496.3</v>
      </c>
      <c r="T117" s="55">
        <f t="shared" si="6"/>
        <v>5750321.7599999998</v>
      </c>
    </row>
    <row r="118" spans="3:20" x14ac:dyDescent="0.2">
      <c r="C118" s="10" t="s">
        <v>219</v>
      </c>
      <c r="D118" s="11" t="s">
        <v>220</v>
      </c>
      <c r="E118" s="12">
        <v>229498.88</v>
      </c>
      <c r="F118" s="12">
        <v>1538</v>
      </c>
      <c r="G118" s="12">
        <v>-22036.06</v>
      </c>
      <c r="H118" s="12">
        <v>-196415</v>
      </c>
      <c r="I118" s="12">
        <v>18473.939999999999</v>
      </c>
      <c r="J118" s="12">
        <v>-196415</v>
      </c>
      <c r="K118" s="39">
        <v>18473.939999999999</v>
      </c>
      <c r="L118" s="39">
        <v>-196415</v>
      </c>
      <c r="M118" s="22">
        <v>18473.939999999999</v>
      </c>
      <c r="N118" s="22">
        <v>-196415</v>
      </c>
      <c r="O118" s="22">
        <v>18473.939999999999</v>
      </c>
      <c r="P118" s="22">
        <v>-196415</v>
      </c>
      <c r="Q118" s="22">
        <v>18473.939999999999</v>
      </c>
      <c r="R118" s="22">
        <v>0</v>
      </c>
      <c r="S118" s="22">
        <v>0</v>
      </c>
      <c r="T118" s="55">
        <f t="shared" si="6"/>
        <v>-680704.48</v>
      </c>
    </row>
    <row r="119" spans="3:20" x14ac:dyDescent="0.2">
      <c r="C119" s="10" t="s">
        <v>221</v>
      </c>
      <c r="D119" s="11" t="s">
        <v>222</v>
      </c>
      <c r="E119" s="12">
        <v>41287.94</v>
      </c>
      <c r="F119" s="12">
        <v>1640</v>
      </c>
      <c r="G119" s="12">
        <v>35859.019999999997</v>
      </c>
      <c r="H119" s="12">
        <v>696500</v>
      </c>
      <c r="I119" s="12">
        <v>25795.86</v>
      </c>
      <c r="J119" s="12">
        <v>696500</v>
      </c>
      <c r="K119" s="54">
        <v>25795.86</v>
      </c>
      <c r="L119" s="54">
        <v>696500</v>
      </c>
      <c r="M119" s="54">
        <v>25795.86</v>
      </c>
      <c r="N119" s="54">
        <v>696500</v>
      </c>
      <c r="O119" s="54">
        <v>25795.86</v>
      </c>
      <c r="P119" s="54">
        <v>696500</v>
      </c>
      <c r="Q119" s="54">
        <v>25795.86</v>
      </c>
      <c r="R119" s="54">
        <v>334328.81</v>
      </c>
      <c r="S119" s="54">
        <v>4829.76</v>
      </c>
      <c r="T119" s="55">
        <f t="shared" si="6"/>
        <v>4029424.8299999991</v>
      </c>
    </row>
    <row r="120" spans="3:20" hidden="1" x14ac:dyDescent="0.2">
      <c r="C120" s="10" t="s">
        <v>223</v>
      </c>
      <c r="D120" s="11" t="s">
        <v>224</v>
      </c>
      <c r="E120" s="12"/>
      <c r="F120" s="12"/>
      <c r="G120" s="12"/>
      <c r="H120" s="12"/>
      <c r="I120" s="12"/>
      <c r="J120" s="12"/>
      <c r="K120" s="54"/>
      <c r="L120" s="54"/>
      <c r="M120" s="54"/>
      <c r="N120" s="54"/>
      <c r="O120" s="54"/>
      <c r="P120" s="54"/>
      <c r="Q120" s="54"/>
      <c r="R120" s="54"/>
      <c r="S120" s="54"/>
      <c r="T120" s="55">
        <f t="shared" si="6"/>
        <v>0</v>
      </c>
    </row>
    <row r="121" spans="3:20" x14ac:dyDescent="0.2">
      <c r="C121" s="10" t="s">
        <v>225</v>
      </c>
      <c r="D121" s="11" t="s">
        <v>226</v>
      </c>
      <c r="E121" s="12">
        <v>7409.27</v>
      </c>
      <c r="F121" s="12">
        <v>981.73</v>
      </c>
      <c r="G121" s="12">
        <v>72440.34</v>
      </c>
      <c r="H121" s="54">
        <v>3708.83</v>
      </c>
      <c r="I121" s="12">
        <v>59339.92</v>
      </c>
      <c r="J121" s="12">
        <v>3708.83</v>
      </c>
      <c r="K121" s="54">
        <v>59339.92</v>
      </c>
      <c r="L121" s="54">
        <v>3708.83</v>
      </c>
      <c r="M121" s="54">
        <v>59339.92</v>
      </c>
      <c r="N121" s="54">
        <v>3708.83</v>
      </c>
      <c r="O121" s="54">
        <v>59339.92</v>
      </c>
      <c r="P121" s="54">
        <v>3708.83</v>
      </c>
      <c r="Q121" s="54">
        <v>59339.92</v>
      </c>
      <c r="R121" s="54">
        <v>620</v>
      </c>
      <c r="S121" s="54">
        <v>21615.759999999998</v>
      </c>
      <c r="T121" s="55">
        <f t="shared" si="6"/>
        <v>418310.85</v>
      </c>
    </row>
    <row r="122" spans="3:20" x14ac:dyDescent="0.2">
      <c r="C122" s="13"/>
      <c r="D122" s="1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51"/>
    </row>
    <row r="123" spans="3:20" x14ac:dyDescent="0.2">
      <c r="C123" s="13"/>
      <c r="D123" s="18" t="s">
        <v>227</v>
      </c>
      <c r="E123" s="57">
        <f>SUM(E124:E133)</f>
        <v>90317.65</v>
      </c>
      <c r="F123" s="57">
        <f t="shared" ref="F123:H123" si="7">SUM(F124:F133)</f>
        <v>881600.05</v>
      </c>
      <c r="G123" s="57">
        <f t="shared" si="7"/>
        <v>960591</v>
      </c>
      <c r="H123" s="57">
        <f t="shared" si="7"/>
        <v>766750</v>
      </c>
      <c r="I123" s="57">
        <f t="shared" ref="I123:S123" si="8">SUM(I124:I133)</f>
        <v>928291.6</v>
      </c>
      <c r="J123" s="57">
        <f t="shared" si="8"/>
        <v>731750</v>
      </c>
      <c r="K123" s="57">
        <f t="shared" si="8"/>
        <v>928291.6</v>
      </c>
      <c r="L123" s="57">
        <f t="shared" si="8"/>
        <v>731750</v>
      </c>
      <c r="M123" s="57">
        <f t="shared" si="8"/>
        <v>928291.6</v>
      </c>
      <c r="N123" s="57">
        <f t="shared" si="8"/>
        <v>731750</v>
      </c>
      <c r="O123" s="57">
        <f t="shared" si="8"/>
        <v>928291.6</v>
      </c>
      <c r="P123" s="57">
        <f t="shared" si="8"/>
        <v>731750</v>
      </c>
      <c r="Q123" s="57">
        <f t="shared" si="8"/>
        <v>2089481.6</v>
      </c>
      <c r="R123" s="57">
        <f t="shared" si="8"/>
        <v>1622180.1</v>
      </c>
      <c r="S123" s="57">
        <f t="shared" si="8"/>
        <v>900640</v>
      </c>
      <c r="T123" s="58">
        <f>SUM(T124:T133)</f>
        <v>13951726.799999999</v>
      </c>
    </row>
    <row r="124" spans="3:20" x14ac:dyDescent="0.2">
      <c r="C124" s="10" t="s">
        <v>228</v>
      </c>
      <c r="D124" s="11" t="s">
        <v>229</v>
      </c>
      <c r="E124" s="12">
        <v>2000</v>
      </c>
      <c r="F124" s="12">
        <v>147010</v>
      </c>
      <c r="G124" s="12">
        <v>15000</v>
      </c>
      <c r="H124" s="12">
        <v>86850</v>
      </c>
      <c r="I124" s="12">
        <v>160140</v>
      </c>
      <c r="J124" s="12">
        <v>86850</v>
      </c>
      <c r="K124" s="54">
        <v>160140</v>
      </c>
      <c r="L124" s="54">
        <v>86850</v>
      </c>
      <c r="M124" s="54">
        <v>160140</v>
      </c>
      <c r="N124" s="54">
        <v>86850</v>
      </c>
      <c r="O124" s="54">
        <v>160140</v>
      </c>
      <c r="P124" s="54">
        <v>86850</v>
      </c>
      <c r="Q124" s="54">
        <v>160140</v>
      </c>
      <c r="R124" s="54">
        <v>0</v>
      </c>
      <c r="S124" s="54">
        <v>456640</v>
      </c>
      <c r="T124" s="55">
        <f>SUM(E124:S124)</f>
        <v>1855600</v>
      </c>
    </row>
    <row r="125" spans="3:20" x14ac:dyDescent="0.2">
      <c r="C125" s="10" t="s">
        <v>230</v>
      </c>
      <c r="D125" s="11" t="s">
        <v>231</v>
      </c>
      <c r="E125" s="12">
        <v>0</v>
      </c>
      <c r="F125" s="12">
        <v>0</v>
      </c>
      <c r="G125" s="12">
        <v>0</v>
      </c>
      <c r="H125" s="12">
        <v>15000</v>
      </c>
      <c r="I125" s="12">
        <v>10000</v>
      </c>
      <c r="J125" s="12">
        <v>15000</v>
      </c>
      <c r="K125" s="54">
        <v>10000</v>
      </c>
      <c r="L125" s="54">
        <v>15000</v>
      </c>
      <c r="M125" s="54">
        <v>10000</v>
      </c>
      <c r="N125" s="54">
        <v>15000</v>
      </c>
      <c r="O125" s="54">
        <v>10000</v>
      </c>
      <c r="P125" s="54">
        <v>15000</v>
      </c>
      <c r="Q125" s="54">
        <v>10000</v>
      </c>
      <c r="R125" s="54">
        <v>5000</v>
      </c>
      <c r="S125" s="54">
        <v>0</v>
      </c>
      <c r="T125" s="55">
        <f t="shared" ref="T125:T133" si="9">SUM(E125:S125)</f>
        <v>130000</v>
      </c>
    </row>
    <row r="126" spans="3:20" x14ac:dyDescent="0.2">
      <c r="C126" s="10" t="s">
        <v>232</v>
      </c>
      <c r="D126" s="11" t="s">
        <v>233</v>
      </c>
      <c r="E126" s="12">
        <v>8317.65</v>
      </c>
      <c r="F126" s="12">
        <v>18000</v>
      </c>
      <c r="G126" s="12">
        <v>227000</v>
      </c>
      <c r="H126" s="12">
        <v>35000</v>
      </c>
      <c r="I126" s="12"/>
      <c r="J126" s="12"/>
      <c r="K126" s="39"/>
      <c r="L126" s="39"/>
      <c r="Q126" s="22">
        <v>0</v>
      </c>
      <c r="R126" s="22">
        <v>0</v>
      </c>
      <c r="S126" s="22">
        <v>0</v>
      </c>
      <c r="T126" s="55">
        <f t="shared" si="9"/>
        <v>288317.65000000002</v>
      </c>
    </row>
    <row r="127" spans="3:20" x14ac:dyDescent="0.2">
      <c r="C127" s="10" t="s">
        <v>234</v>
      </c>
      <c r="D127" s="11" t="s">
        <v>235</v>
      </c>
      <c r="E127" s="12">
        <v>0</v>
      </c>
      <c r="F127" s="12">
        <v>64138.8</v>
      </c>
      <c r="G127" s="12">
        <v>237961</v>
      </c>
      <c r="H127" s="12">
        <v>0</v>
      </c>
      <c r="I127" s="12"/>
      <c r="J127" s="12"/>
      <c r="K127" s="39"/>
      <c r="L127" s="39"/>
      <c r="R127" s="22">
        <v>12700</v>
      </c>
      <c r="S127" s="22">
        <v>0</v>
      </c>
      <c r="T127" s="55">
        <f t="shared" si="9"/>
        <v>314799.8</v>
      </c>
    </row>
    <row r="128" spans="3:20" hidden="1" x14ac:dyDescent="0.2">
      <c r="C128" s="10" t="s">
        <v>236</v>
      </c>
      <c r="D128" s="11" t="s">
        <v>237</v>
      </c>
      <c r="E128" s="12"/>
      <c r="F128" s="12"/>
      <c r="G128" s="12"/>
      <c r="H128" s="12">
        <v>0</v>
      </c>
      <c r="I128" s="12"/>
      <c r="J128" s="12"/>
      <c r="K128" s="39"/>
      <c r="L128" s="39"/>
      <c r="T128" s="55">
        <f t="shared" si="9"/>
        <v>0</v>
      </c>
    </row>
    <row r="129" spans="3:20" x14ac:dyDescent="0.2">
      <c r="C129" s="10" t="s">
        <v>238</v>
      </c>
      <c r="D129" s="11" t="s">
        <v>239</v>
      </c>
      <c r="E129" s="12">
        <v>80000</v>
      </c>
      <c r="F129" s="12">
        <v>354000</v>
      </c>
      <c r="G129" s="12">
        <v>278030</v>
      </c>
      <c r="H129" s="12">
        <v>629900</v>
      </c>
      <c r="I129" s="12">
        <v>758151.6</v>
      </c>
      <c r="J129" s="12">
        <v>629900</v>
      </c>
      <c r="K129" s="54">
        <v>758151.6</v>
      </c>
      <c r="L129" s="54">
        <v>629900</v>
      </c>
      <c r="M129" s="54">
        <v>758151.6</v>
      </c>
      <c r="N129" s="54">
        <v>629900</v>
      </c>
      <c r="O129" s="54">
        <v>758151.6</v>
      </c>
      <c r="P129" s="54">
        <v>629900</v>
      </c>
      <c r="Q129" s="54">
        <v>728151.6</v>
      </c>
      <c r="R129" s="54">
        <v>1604480.1</v>
      </c>
      <c r="S129" s="54">
        <v>444000</v>
      </c>
      <c r="T129" s="55">
        <f t="shared" si="9"/>
        <v>9670768.0999999996</v>
      </c>
    </row>
    <row r="130" spans="3:20" hidden="1" x14ac:dyDescent="0.2">
      <c r="C130" s="10" t="s">
        <v>240</v>
      </c>
      <c r="D130" s="11" t="s">
        <v>241</v>
      </c>
      <c r="E130" s="12"/>
      <c r="F130" s="12"/>
      <c r="G130" s="12"/>
      <c r="H130" s="12"/>
      <c r="I130" s="12"/>
      <c r="J130" s="12"/>
      <c r="K130" s="12"/>
      <c r="L130" s="54"/>
      <c r="M130" s="54"/>
      <c r="N130" s="54"/>
      <c r="O130" s="54"/>
      <c r="P130" s="54"/>
      <c r="Q130" s="54"/>
      <c r="R130" s="54"/>
      <c r="S130" s="54"/>
      <c r="T130" s="55">
        <f t="shared" si="9"/>
        <v>0</v>
      </c>
    </row>
    <row r="131" spans="3:20" hidden="1" x14ac:dyDescent="0.2">
      <c r="C131" s="10" t="s">
        <v>242</v>
      </c>
      <c r="D131" s="11" t="s">
        <v>243</v>
      </c>
      <c r="E131" s="12"/>
      <c r="F131" s="12"/>
      <c r="G131" s="12"/>
      <c r="H131" s="12"/>
      <c r="I131" s="12"/>
      <c r="J131" s="12"/>
      <c r="K131" s="12"/>
      <c r="L131" s="54"/>
      <c r="M131" s="54"/>
      <c r="N131" s="54"/>
      <c r="O131" s="54"/>
      <c r="P131" s="54"/>
      <c r="Q131" s="54"/>
      <c r="R131" s="54"/>
      <c r="S131" s="54"/>
      <c r="T131" s="55">
        <f t="shared" si="9"/>
        <v>0</v>
      </c>
    </row>
    <row r="132" spans="3:20" hidden="1" x14ac:dyDescent="0.2">
      <c r="C132" s="23">
        <v>2491</v>
      </c>
      <c r="D132" s="14" t="s">
        <v>244</v>
      </c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55">
        <f t="shared" si="9"/>
        <v>0</v>
      </c>
    </row>
    <row r="133" spans="3:20" x14ac:dyDescent="0.2">
      <c r="C133" s="10" t="s">
        <v>245</v>
      </c>
      <c r="D133" s="11" t="s">
        <v>246</v>
      </c>
      <c r="E133" s="24">
        <v>0</v>
      </c>
      <c r="F133" s="24">
        <v>298451.25</v>
      </c>
      <c r="G133" s="24">
        <v>202600</v>
      </c>
      <c r="H133" s="24">
        <v>0</v>
      </c>
      <c r="I133" s="24"/>
      <c r="J133" s="24"/>
      <c r="K133" s="24"/>
      <c r="L133" s="24"/>
      <c r="M133" s="24"/>
      <c r="N133" s="24"/>
      <c r="O133" s="24"/>
      <c r="P133" s="24"/>
      <c r="Q133" s="24">
        <v>1191190</v>
      </c>
      <c r="R133" s="24">
        <v>0</v>
      </c>
      <c r="S133" s="24">
        <v>0</v>
      </c>
      <c r="T133" s="55">
        <f t="shared" si="9"/>
        <v>1692241.25</v>
      </c>
    </row>
    <row r="134" spans="3:20" x14ac:dyDescent="0.2">
      <c r="C134" s="13"/>
      <c r="D134" s="1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55"/>
    </row>
    <row r="135" spans="3:20" s="17" customFormat="1" x14ac:dyDescent="0.2">
      <c r="C135" s="25"/>
      <c r="D135" s="26" t="s">
        <v>247</v>
      </c>
      <c r="E135" s="64">
        <f t="shared" ref="E135:T135" si="10">+E123+E93+E43+E14</f>
        <v>73777325.589999989</v>
      </c>
      <c r="F135" s="64">
        <f t="shared" si="10"/>
        <v>67736822.989999995</v>
      </c>
      <c r="G135" s="64">
        <f t="shared" si="10"/>
        <v>58388955.5</v>
      </c>
      <c r="H135" s="64">
        <f t="shared" si="10"/>
        <v>48077188.240000002</v>
      </c>
      <c r="I135" s="64">
        <f t="shared" si="10"/>
        <v>2638035.8199999998</v>
      </c>
      <c r="J135" s="64">
        <f t="shared" si="10"/>
        <v>3544867.41</v>
      </c>
      <c r="K135" s="64">
        <f t="shared" si="10"/>
        <v>2261783.67</v>
      </c>
      <c r="L135" s="64">
        <f t="shared" si="10"/>
        <v>3544867.41</v>
      </c>
      <c r="M135" s="64">
        <f t="shared" si="10"/>
        <v>2261783.67</v>
      </c>
      <c r="N135" s="64">
        <f t="shared" si="10"/>
        <v>3544867.41</v>
      </c>
      <c r="O135" s="64">
        <f t="shared" si="10"/>
        <v>2261783.67</v>
      </c>
      <c r="P135" s="64">
        <f t="shared" si="10"/>
        <v>3544867.41</v>
      </c>
      <c r="Q135" s="64">
        <f t="shared" si="10"/>
        <v>89439491.38000001</v>
      </c>
      <c r="R135" s="64">
        <f t="shared" si="10"/>
        <v>62739559.549999997</v>
      </c>
      <c r="S135" s="64">
        <f t="shared" si="10"/>
        <v>39680875.789999999</v>
      </c>
      <c r="T135" s="65">
        <f t="shared" si="10"/>
        <v>463443075.50999999</v>
      </c>
    </row>
    <row r="136" spans="3:20" ht="9" customHeight="1" x14ac:dyDescent="0.2">
      <c r="C136" s="13"/>
      <c r="D136" s="1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51"/>
    </row>
    <row r="137" spans="3:20" x14ac:dyDescent="0.2">
      <c r="C137" s="13"/>
      <c r="D137" s="1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51"/>
    </row>
    <row r="138" spans="3:20" x14ac:dyDescent="0.2">
      <c r="C138" s="13"/>
      <c r="D138" s="18" t="s">
        <v>248</v>
      </c>
      <c r="E138" s="57">
        <f>SUM(E139:E149)</f>
        <v>0</v>
      </c>
      <c r="F138" s="57">
        <f t="shared" ref="F138:S138" si="11">SUM(F139:F149)</f>
        <v>2879797.37</v>
      </c>
      <c r="G138" s="57">
        <f t="shared" si="11"/>
        <v>0</v>
      </c>
      <c r="H138" s="57">
        <f t="shared" si="11"/>
        <v>3124634.61</v>
      </c>
      <c r="I138" s="57">
        <f t="shared" si="11"/>
        <v>0</v>
      </c>
      <c r="J138" s="57">
        <f t="shared" si="11"/>
        <v>0</v>
      </c>
      <c r="K138" s="57">
        <f t="shared" si="11"/>
        <v>0</v>
      </c>
      <c r="L138" s="57">
        <f t="shared" si="11"/>
        <v>0</v>
      </c>
      <c r="M138" s="57">
        <f t="shared" si="11"/>
        <v>0</v>
      </c>
      <c r="N138" s="57">
        <f t="shared" si="11"/>
        <v>0</v>
      </c>
      <c r="O138" s="57">
        <f t="shared" si="11"/>
        <v>0</v>
      </c>
      <c r="P138" s="57">
        <f t="shared" si="11"/>
        <v>0</v>
      </c>
      <c r="Q138" s="57">
        <f t="shared" si="11"/>
        <v>19116</v>
      </c>
      <c r="R138" s="57">
        <f t="shared" si="11"/>
        <v>1145433.6300000001</v>
      </c>
      <c r="S138" s="57">
        <f t="shared" si="11"/>
        <v>0</v>
      </c>
      <c r="T138" s="58">
        <f>SUM(T139:T149)</f>
        <v>7168981.6100000003</v>
      </c>
    </row>
    <row r="139" spans="3:20" x14ac:dyDescent="0.2">
      <c r="C139" s="10" t="s">
        <v>249</v>
      </c>
      <c r="D139" s="11" t="s">
        <v>250</v>
      </c>
      <c r="E139" s="12">
        <v>0</v>
      </c>
      <c r="F139" s="12">
        <v>26687.56</v>
      </c>
      <c r="G139" s="12">
        <v>0</v>
      </c>
      <c r="H139" s="12">
        <v>0</v>
      </c>
      <c r="I139" s="12"/>
      <c r="J139" s="12"/>
      <c r="K139" s="54"/>
      <c r="L139" s="54"/>
      <c r="M139" s="54"/>
      <c r="N139" s="54"/>
      <c r="O139" s="54"/>
      <c r="P139" s="54"/>
      <c r="Q139" s="54">
        <v>0</v>
      </c>
      <c r="R139" s="54">
        <v>23433.62</v>
      </c>
      <c r="S139" s="54">
        <v>0</v>
      </c>
      <c r="T139" s="55">
        <f>SUM(E139:S139)</f>
        <v>50121.18</v>
      </c>
    </row>
    <row r="140" spans="3:20" x14ac:dyDescent="0.2">
      <c r="C140" s="10" t="s">
        <v>251</v>
      </c>
      <c r="D140" s="11" t="s">
        <v>252</v>
      </c>
      <c r="E140" s="12">
        <v>0</v>
      </c>
      <c r="F140" s="12">
        <v>2807029.96</v>
      </c>
      <c r="G140" s="12">
        <v>0</v>
      </c>
      <c r="H140" s="22">
        <v>3124634.61</v>
      </c>
      <c r="I140" s="12"/>
      <c r="J140" s="12"/>
      <c r="K140" s="54"/>
      <c r="L140" s="54"/>
      <c r="M140" s="54"/>
      <c r="N140" s="54"/>
      <c r="O140" s="54"/>
      <c r="P140" s="54"/>
      <c r="Q140" s="12">
        <v>19116</v>
      </c>
      <c r="R140" s="12"/>
      <c r="S140" s="12">
        <v>0</v>
      </c>
      <c r="T140" s="55">
        <f t="shared" ref="T140:T147" si="12">SUM(E140:S140)</f>
        <v>5950780.5700000003</v>
      </c>
    </row>
    <row r="141" spans="3:20" hidden="1" x14ac:dyDescent="0.2">
      <c r="C141" s="27" t="s">
        <v>253</v>
      </c>
      <c r="D141" s="11" t="s">
        <v>254</v>
      </c>
      <c r="E141" s="12"/>
      <c r="F141" s="12"/>
      <c r="G141" s="12"/>
      <c r="H141" s="12"/>
      <c r="I141" s="12"/>
      <c r="J141" s="12"/>
      <c r="K141" s="54"/>
      <c r="L141" s="54"/>
      <c r="M141" s="54"/>
      <c r="N141" s="54"/>
      <c r="O141" s="54"/>
      <c r="P141" s="54"/>
      <c r="Q141" s="54"/>
      <c r="R141" s="54"/>
      <c r="S141" s="54"/>
      <c r="T141" s="55">
        <f t="shared" si="12"/>
        <v>0</v>
      </c>
    </row>
    <row r="142" spans="3:20" ht="12.6" hidden="1" customHeight="1" x14ac:dyDescent="0.2">
      <c r="C142" s="10" t="s">
        <v>255</v>
      </c>
      <c r="D142" s="11" t="s">
        <v>256</v>
      </c>
      <c r="E142" s="12"/>
      <c r="F142" s="12"/>
      <c r="G142" s="12"/>
      <c r="H142" s="12"/>
      <c r="I142" s="12"/>
      <c r="J142" s="12"/>
      <c r="K142" s="54"/>
      <c r="L142" s="54"/>
      <c r="M142" s="54"/>
      <c r="N142" s="54"/>
      <c r="O142" s="54"/>
      <c r="P142" s="54"/>
      <c r="Q142" s="54"/>
      <c r="R142" s="54"/>
      <c r="S142" s="54"/>
      <c r="T142" s="55">
        <f t="shared" si="12"/>
        <v>0</v>
      </c>
    </row>
    <row r="143" spans="3:20" ht="12.6" hidden="1" customHeight="1" x14ac:dyDescent="0.2">
      <c r="C143" s="10" t="s">
        <v>257</v>
      </c>
      <c r="D143" s="11" t="s">
        <v>258</v>
      </c>
      <c r="E143" s="12"/>
      <c r="F143" s="12"/>
      <c r="G143" s="12"/>
      <c r="H143" s="12"/>
      <c r="I143" s="12"/>
      <c r="J143" s="12"/>
      <c r="K143" s="54"/>
      <c r="L143" s="54"/>
      <c r="M143" s="54"/>
      <c r="N143" s="54"/>
      <c r="O143" s="54"/>
      <c r="P143" s="54"/>
      <c r="Q143" s="54"/>
      <c r="R143" s="54"/>
      <c r="S143" s="54"/>
      <c r="T143" s="55">
        <f t="shared" si="12"/>
        <v>0</v>
      </c>
    </row>
    <row r="144" spans="3:20" ht="12.6" hidden="1" customHeight="1" x14ac:dyDescent="0.2">
      <c r="C144" s="10" t="s">
        <v>257</v>
      </c>
      <c r="D144" s="11" t="s">
        <v>259</v>
      </c>
      <c r="E144" s="12"/>
      <c r="F144" s="12"/>
      <c r="G144" s="12"/>
      <c r="H144" s="12"/>
      <c r="I144" s="12"/>
      <c r="J144" s="12"/>
      <c r="K144" s="54"/>
      <c r="L144" s="54"/>
      <c r="M144" s="54"/>
      <c r="N144" s="54"/>
      <c r="O144" s="54"/>
      <c r="P144" s="54"/>
      <c r="Q144" s="54"/>
      <c r="R144" s="54"/>
      <c r="S144" s="54"/>
      <c r="T144" s="55">
        <f t="shared" si="12"/>
        <v>0</v>
      </c>
    </row>
    <row r="145" spans="3:20" hidden="1" x14ac:dyDescent="0.2">
      <c r="C145" s="10" t="s">
        <v>260</v>
      </c>
      <c r="D145" s="11" t="s">
        <v>261</v>
      </c>
      <c r="E145" s="12"/>
      <c r="F145" s="12"/>
      <c r="G145" s="12"/>
      <c r="H145" s="12"/>
      <c r="I145" s="12"/>
      <c r="J145" s="12"/>
      <c r="K145" s="54"/>
      <c r="L145" s="54"/>
      <c r="M145" s="54"/>
      <c r="N145" s="54"/>
      <c r="O145" s="54"/>
      <c r="P145" s="54"/>
      <c r="Q145" s="54"/>
      <c r="R145" s="54"/>
      <c r="S145" s="54"/>
      <c r="T145" s="55">
        <f t="shared" si="12"/>
        <v>0</v>
      </c>
    </row>
    <row r="146" spans="3:20" hidden="1" x14ac:dyDescent="0.2">
      <c r="C146" s="10" t="s">
        <v>262</v>
      </c>
      <c r="D146" s="11" t="s">
        <v>263</v>
      </c>
      <c r="E146" s="12"/>
      <c r="F146" s="12"/>
      <c r="G146" s="12"/>
      <c r="H146" s="12"/>
      <c r="I146" s="12"/>
      <c r="J146" s="12"/>
      <c r="K146" s="54"/>
      <c r="L146" s="54"/>
      <c r="M146" s="54"/>
      <c r="N146" s="54"/>
      <c r="O146" s="54"/>
      <c r="P146" s="54"/>
      <c r="Q146" s="54"/>
      <c r="R146" s="54"/>
      <c r="S146" s="54"/>
      <c r="T146" s="55">
        <f t="shared" si="12"/>
        <v>0</v>
      </c>
    </row>
    <row r="147" spans="3:20" x14ac:dyDescent="0.2">
      <c r="C147" s="10" t="s">
        <v>264</v>
      </c>
      <c r="D147" s="11" t="s">
        <v>265</v>
      </c>
      <c r="E147" s="12">
        <v>0</v>
      </c>
      <c r="F147" s="12">
        <v>46079.85</v>
      </c>
      <c r="G147" s="12">
        <v>0</v>
      </c>
      <c r="H147" s="12">
        <v>0</v>
      </c>
      <c r="I147" s="12"/>
      <c r="J147" s="12"/>
      <c r="K147" s="54"/>
      <c r="L147" s="54"/>
      <c r="M147" s="54"/>
      <c r="N147" s="39"/>
      <c r="O147" s="39"/>
      <c r="P147" s="39"/>
      <c r="Q147" s="39">
        <v>0</v>
      </c>
      <c r="R147" s="39">
        <v>1122000.01</v>
      </c>
      <c r="S147" s="39">
        <v>0</v>
      </c>
      <c r="T147" s="55">
        <f t="shared" si="12"/>
        <v>1168079.8600000001</v>
      </c>
    </row>
    <row r="148" spans="3:20" hidden="1" x14ac:dyDescent="0.2">
      <c r="C148" s="10" t="s">
        <v>266</v>
      </c>
      <c r="D148" s="11" t="s">
        <v>267</v>
      </c>
      <c r="E148" s="12"/>
      <c r="F148" s="12"/>
      <c r="G148" s="12"/>
      <c r="H148" s="12"/>
      <c r="I148" s="12"/>
      <c r="J148" s="12"/>
      <c r="K148" s="54"/>
      <c r="L148" s="54"/>
      <c r="M148" s="54"/>
      <c r="N148" s="54"/>
      <c r="O148" s="54"/>
      <c r="P148" s="54"/>
      <c r="Q148" s="54"/>
      <c r="R148" s="54"/>
      <c r="S148" s="54"/>
      <c r="T148" s="55">
        <f t="shared" ref="T148:T150" si="13">SUM(E148:P148)</f>
        <v>0</v>
      </c>
    </row>
    <row r="149" spans="3:20" hidden="1" x14ac:dyDescent="0.2">
      <c r="C149" s="10" t="s">
        <v>268</v>
      </c>
      <c r="D149" s="11" t="s">
        <v>269</v>
      </c>
      <c r="E149" s="12"/>
      <c r="F149" s="12"/>
      <c r="G149" s="12"/>
      <c r="H149" s="12"/>
      <c r="I149" s="12"/>
      <c r="J149" s="12"/>
      <c r="K149" s="54"/>
      <c r="L149" s="54"/>
      <c r="M149" s="54"/>
      <c r="N149" s="54"/>
      <c r="O149" s="54"/>
      <c r="P149" s="54"/>
      <c r="Q149" s="54"/>
      <c r="R149" s="54"/>
      <c r="S149" s="54"/>
      <c r="T149" s="55">
        <f t="shared" si="13"/>
        <v>0</v>
      </c>
    </row>
    <row r="150" spans="3:20" hidden="1" x14ac:dyDescent="0.2">
      <c r="C150" s="10" t="s">
        <v>270</v>
      </c>
      <c r="D150" s="11" t="s">
        <v>271</v>
      </c>
      <c r="E150" s="12"/>
      <c r="F150" s="12"/>
      <c r="G150" s="12"/>
      <c r="H150" s="12"/>
      <c r="I150" s="12"/>
      <c r="J150" s="12"/>
      <c r="K150" s="12"/>
      <c r="L150" s="54"/>
      <c r="M150" s="54"/>
      <c r="N150" s="54"/>
      <c r="O150" s="54"/>
      <c r="P150" s="54"/>
      <c r="Q150" s="54"/>
      <c r="R150" s="54"/>
      <c r="S150" s="54"/>
      <c r="T150" s="55">
        <f t="shared" si="13"/>
        <v>0</v>
      </c>
    </row>
    <row r="151" spans="3:20" s="17" customFormat="1" hidden="1" x14ac:dyDescent="0.2">
      <c r="C151" s="15"/>
      <c r="D151" s="16"/>
      <c r="E151" s="56"/>
      <c r="F151" s="56"/>
      <c r="G151" s="56"/>
      <c r="H151" s="56"/>
      <c r="I151" s="56"/>
      <c r="J151" s="56"/>
      <c r="K151" s="56"/>
      <c r="L151" s="57"/>
      <c r="M151" s="57"/>
      <c r="N151" s="57"/>
      <c r="O151" s="57"/>
      <c r="P151" s="57"/>
      <c r="Q151" s="57"/>
      <c r="R151" s="57"/>
      <c r="S151" s="57"/>
      <c r="T151" s="55"/>
    </row>
    <row r="152" spans="3:20" x14ac:dyDescent="0.2">
      <c r="C152" s="13"/>
      <c r="D152" s="1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51"/>
    </row>
    <row r="153" spans="3:20" s="17" customFormat="1" x14ac:dyDescent="0.2">
      <c r="C153" s="25"/>
      <c r="D153" s="26" t="s">
        <v>272</v>
      </c>
      <c r="E153" s="64">
        <f t="shared" ref="E153:T153" si="14">+E135+E138</f>
        <v>73777325.589999989</v>
      </c>
      <c r="F153" s="64">
        <f t="shared" si="14"/>
        <v>70616620.359999999</v>
      </c>
      <c r="G153" s="64">
        <f t="shared" si="14"/>
        <v>58388955.5</v>
      </c>
      <c r="H153" s="64">
        <f t="shared" si="14"/>
        <v>51201822.850000001</v>
      </c>
      <c r="I153" s="64">
        <f t="shared" si="14"/>
        <v>2638035.8199999998</v>
      </c>
      <c r="J153" s="64">
        <f t="shared" si="14"/>
        <v>3544867.41</v>
      </c>
      <c r="K153" s="64">
        <f t="shared" si="14"/>
        <v>2261783.67</v>
      </c>
      <c r="L153" s="64">
        <f t="shared" si="14"/>
        <v>3544867.41</v>
      </c>
      <c r="M153" s="64">
        <f t="shared" si="14"/>
        <v>2261783.67</v>
      </c>
      <c r="N153" s="64">
        <f t="shared" si="14"/>
        <v>3544867.41</v>
      </c>
      <c r="O153" s="64">
        <f t="shared" si="14"/>
        <v>2261783.67</v>
      </c>
      <c r="P153" s="64">
        <f t="shared" si="14"/>
        <v>3544867.41</v>
      </c>
      <c r="Q153" s="64">
        <f t="shared" si="14"/>
        <v>89458607.38000001</v>
      </c>
      <c r="R153" s="64">
        <f t="shared" si="14"/>
        <v>63884993.18</v>
      </c>
      <c r="S153" s="64">
        <f t="shared" si="14"/>
        <v>39680875.789999999</v>
      </c>
      <c r="T153" s="65">
        <f t="shared" si="14"/>
        <v>470612057.12</v>
      </c>
    </row>
    <row r="154" spans="3:20" s="17" customFormat="1" ht="13.5" thickBot="1" x14ac:dyDescent="0.25">
      <c r="C154" s="73"/>
      <c r="D154" s="74"/>
      <c r="E154" s="75"/>
      <c r="F154" s="75"/>
      <c r="G154" s="75"/>
      <c r="H154" s="75"/>
      <c r="I154" s="75"/>
      <c r="J154" s="75"/>
      <c r="K154" s="76"/>
      <c r="L154" s="76"/>
      <c r="M154" s="76"/>
      <c r="N154" s="76"/>
      <c r="O154" s="76"/>
      <c r="P154" s="76"/>
      <c r="Q154" s="76"/>
      <c r="R154" s="76"/>
      <c r="S154" s="76"/>
      <c r="T154" s="77"/>
    </row>
    <row r="155" spans="3:20" s="17" customFormat="1" ht="13.5" thickTop="1" x14ac:dyDescent="0.2">
      <c r="C155" s="15"/>
      <c r="D155" s="16" t="s">
        <v>273</v>
      </c>
      <c r="E155" s="57">
        <f t="shared" ref="E155:S155" si="15">SUM(E156:E157)</f>
        <v>0</v>
      </c>
      <c r="F155" s="57">
        <f t="shared" si="15"/>
        <v>0</v>
      </c>
      <c r="G155" s="57">
        <f t="shared" si="15"/>
        <v>0</v>
      </c>
      <c r="H155" s="57">
        <f t="shared" si="15"/>
        <v>0</v>
      </c>
      <c r="I155" s="57">
        <f t="shared" si="15"/>
        <v>0</v>
      </c>
      <c r="J155" s="57">
        <f t="shared" si="15"/>
        <v>0</v>
      </c>
      <c r="K155" s="57">
        <f t="shared" si="15"/>
        <v>0</v>
      </c>
      <c r="L155" s="57">
        <f t="shared" si="15"/>
        <v>0</v>
      </c>
      <c r="M155" s="57">
        <f t="shared" si="15"/>
        <v>0</v>
      </c>
      <c r="N155" s="57">
        <f t="shared" si="15"/>
        <v>0</v>
      </c>
      <c r="O155" s="57">
        <f t="shared" si="15"/>
        <v>0</v>
      </c>
      <c r="P155" s="57">
        <f t="shared" si="15"/>
        <v>0</v>
      </c>
      <c r="Q155" s="57">
        <f t="shared" si="15"/>
        <v>0</v>
      </c>
      <c r="R155" s="57">
        <f t="shared" si="15"/>
        <v>0</v>
      </c>
      <c r="S155" s="57">
        <f t="shared" si="15"/>
        <v>0</v>
      </c>
      <c r="T155" s="58">
        <f>+L155+K155</f>
        <v>0</v>
      </c>
    </row>
    <row r="156" spans="3:20" s="17" customFormat="1" x14ac:dyDescent="0.2">
      <c r="C156" s="28" t="s">
        <v>274</v>
      </c>
      <c r="D156" s="11" t="s">
        <v>275</v>
      </c>
      <c r="E156" s="12"/>
      <c r="F156" s="12"/>
      <c r="G156" s="12"/>
      <c r="H156" s="12"/>
      <c r="I156" s="12"/>
      <c r="J156" s="12"/>
      <c r="K156" s="57"/>
      <c r="L156" s="57"/>
      <c r="M156" s="57"/>
      <c r="N156" s="57"/>
      <c r="O156" s="57"/>
      <c r="P156" s="57"/>
      <c r="Q156" s="57"/>
      <c r="R156" s="57"/>
      <c r="S156" s="57"/>
      <c r="T156" s="58"/>
    </row>
    <row r="157" spans="3:20" x14ac:dyDescent="0.2">
      <c r="C157" s="28" t="s">
        <v>276</v>
      </c>
      <c r="D157" s="11" t="s">
        <v>277</v>
      </c>
      <c r="E157" s="12"/>
      <c r="F157" s="12"/>
      <c r="G157" s="12"/>
      <c r="H157" s="12"/>
      <c r="I157" s="12"/>
      <c r="J157" s="12"/>
      <c r="K157" s="24"/>
      <c r="L157" s="24"/>
      <c r="M157" s="24"/>
      <c r="N157" s="24"/>
      <c r="O157" s="24"/>
      <c r="P157" s="24"/>
      <c r="Q157" s="24"/>
      <c r="R157" s="24"/>
      <c r="S157" s="24"/>
      <c r="T157" s="51"/>
    </row>
    <row r="158" spans="3:20" s="17" customFormat="1" x14ac:dyDescent="0.2">
      <c r="C158" s="29"/>
      <c r="D158" s="16"/>
      <c r="E158" s="56"/>
      <c r="F158" s="56"/>
      <c r="G158" s="56"/>
      <c r="H158" s="56"/>
      <c r="I158" s="56"/>
      <c r="J158" s="56"/>
      <c r="K158" s="57"/>
      <c r="L158" s="57"/>
      <c r="M158" s="57"/>
      <c r="N158" s="57"/>
      <c r="O158" s="57"/>
      <c r="P158" s="57"/>
      <c r="Q158" s="57"/>
      <c r="R158" s="57"/>
      <c r="S158" s="57"/>
      <c r="T158" s="58"/>
    </row>
    <row r="159" spans="3:20" s="17" customFormat="1" x14ac:dyDescent="0.2">
      <c r="C159" s="29">
        <v>4.2</v>
      </c>
      <c r="D159" s="16" t="s">
        <v>278</v>
      </c>
      <c r="E159" s="57">
        <f t="shared" ref="E159:S159" si="16">+E160+E161</f>
        <v>0</v>
      </c>
      <c r="F159" s="57">
        <f t="shared" si="16"/>
        <v>0</v>
      </c>
      <c r="G159" s="57">
        <f t="shared" si="16"/>
        <v>0</v>
      </c>
      <c r="H159" s="57">
        <f t="shared" si="16"/>
        <v>0</v>
      </c>
      <c r="I159" s="57">
        <f t="shared" si="16"/>
        <v>0</v>
      </c>
      <c r="J159" s="57">
        <f t="shared" si="16"/>
        <v>0</v>
      </c>
      <c r="K159" s="57">
        <f t="shared" si="16"/>
        <v>0</v>
      </c>
      <c r="L159" s="57">
        <f t="shared" si="16"/>
        <v>0</v>
      </c>
      <c r="M159" s="57">
        <f t="shared" si="16"/>
        <v>0</v>
      </c>
      <c r="N159" s="57">
        <f t="shared" si="16"/>
        <v>0</v>
      </c>
      <c r="O159" s="57">
        <f t="shared" si="16"/>
        <v>0</v>
      </c>
      <c r="P159" s="57">
        <f t="shared" si="16"/>
        <v>0</v>
      </c>
      <c r="Q159" s="57">
        <f t="shared" si="16"/>
        <v>0</v>
      </c>
      <c r="R159" s="57">
        <f t="shared" si="16"/>
        <v>0</v>
      </c>
      <c r="S159" s="57">
        <f t="shared" si="16"/>
        <v>0</v>
      </c>
      <c r="T159" s="58">
        <f>+L159+K159</f>
        <v>0</v>
      </c>
    </row>
    <row r="160" spans="3:20" x14ac:dyDescent="0.2">
      <c r="C160" s="28" t="s">
        <v>279</v>
      </c>
      <c r="D160" s="11" t="s">
        <v>280</v>
      </c>
      <c r="E160" s="12"/>
      <c r="F160" s="12"/>
      <c r="G160" s="12"/>
      <c r="H160" s="12"/>
      <c r="I160" s="12"/>
      <c r="J160" s="12"/>
      <c r="K160" s="24"/>
      <c r="L160" s="24"/>
      <c r="M160" s="24"/>
      <c r="N160" s="24"/>
      <c r="O160" s="24"/>
      <c r="P160" s="24"/>
      <c r="Q160" s="24"/>
      <c r="R160" s="24"/>
      <c r="S160" s="24"/>
      <c r="T160" s="51"/>
    </row>
    <row r="161" spans="3:20" x14ac:dyDescent="0.2">
      <c r="C161" s="28" t="s">
        <v>281</v>
      </c>
      <c r="D161" s="11" t="s">
        <v>282</v>
      </c>
      <c r="E161" s="12"/>
      <c r="F161" s="12"/>
      <c r="G161" s="12"/>
      <c r="H161" s="12"/>
      <c r="I161" s="12"/>
      <c r="J161" s="12"/>
      <c r="K161" s="24"/>
      <c r="L161" s="24"/>
      <c r="M161" s="24"/>
      <c r="N161" s="24"/>
      <c r="O161" s="24"/>
      <c r="P161" s="24"/>
      <c r="Q161" s="24"/>
      <c r="R161" s="24"/>
      <c r="S161" s="24"/>
      <c r="T161" s="51"/>
    </row>
    <row r="162" spans="3:20" x14ac:dyDescent="0.2">
      <c r="C162" s="13"/>
      <c r="D162" s="11"/>
      <c r="E162" s="12"/>
      <c r="F162" s="12"/>
      <c r="G162" s="12"/>
      <c r="H162" s="12"/>
      <c r="I162" s="12"/>
      <c r="J162" s="12"/>
      <c r="K162" s="24"/>
      <c r="L162" s="24"/>
      <c r="M162" s="24"/>
      <c r="N162" s="24"/>
      <c r="O162" s="24"/>
      <c r="P162" s="24"/>
      <c r="Q162" s="24"/>
      <c r="R162" s="24"/>
      <c r="S162" s="24"/>
      <c r="T162" s="51"/>
    </row>
    <row r="163" spans="3:20" x14ac:dyDescent="0.2">
      <c r="C163" s="13"/>
      <c r="D163" s="16" t="s">
        <v>283</v>
      </c>
      <c r="E163" s="24">
        <f t="shared" ref="E163:S163" si="17">+E155+E159</f>
        <v>0</v>
      </c>
      <c r="F163" s="24">
        <f t="shared" si="17"/>
        <v>0</v>
      </c>
      <c r="G163" s="24">
        <f t="shared" si="17"/>
        <v>0</v>
      </c>
      <c r="H163" s="24">
        <f t="shared" si="17"/>
        <v>0</v>
      </c>
      <c r="I163" s="24">
        <f t="shared" si="17"/>
        <v>0</v>
      </c>
      <c r="J163" s="24">
        <f t="shared" si="17"/>
        <v>0</v>
      </c>
      <c r="K163" s="24">
        <f t="shared" si="17"/>
        <v>0</v>
      </c>
      <c r="L163" s="24">
        <f t="shared" si="17"/>
        <v>0</v>
      </c>
      <c r="M163" s="24">
        <f t="shared" si="17"/>
        <v>0</v>
      </c>
      <c r="N163" s="24">
        <f t="shared" si="17"/>
        <v>0</v>
      </c>
      <c r="O163" s="24">
        <f t="shared" si="17"/>
        <v>0</v>
      </c>
      <c r="P163" s="24">
        <f t="shared" si="17"/>
        <v>0</v>
      </c>
      <c r="Q163" s="24">
        <f t="shared" si="17"/>
        <v>0</v>
      </c>
      <c r="R163" s="24">
        <f t="shared" si="17"/>
        <v>0</v>
      </c>
      <c r="S163" s="24">
        <f t="shared" si="17"/>
        <v>0</v>
      </c>
      <c r="T163" s="51">
        <f>+T159+T155</f>
        <v>0</v>
      </c>
    </row>
    <row r="164" spans="3:20" s="17" customFormat="1" x14ac:dyDescent="0.2">
      <c r="C164" s="15"/>
      <c r="D164" s="16"/>
      <c r="E164" s="56"/>
      <c r="F164" s="56"/>
      <c r="G164" s="56"/>
      <c r="H164" s="56"/>
      <c r="I164" s="56"/>
      <c r="J164" s="56"/>
      <c r="K164" s="57"/>
      <c r="L164" s="57"/>
      <c r="M164" s="57"/>
      <c r="N164" s="57"/>
      <c r="O164" s="57"/>
      <c r="P164" s="57"/>
      <c r="Q164" s="57"/>
      <c r="R164" s="57"/>
      <c r="S164" s="57"/>
      <c r="T164" s="58"/>
    </row>
    <row r="165" spans="3:20" s="17" customFormat="1" x14ac:dyDescent="0.2">
      <c r="C165" s="15"/>
      <c r="D165" s="16" t="s">
        <v>284</v>
      </c>
      <c r="E165" s="57">
        <f t="shared" ref="E165:T165" si="18">+E163+E153</f>
        <v>73777325.589999989</v>
      </c>
      <c r="F165" s="57">
        <f t="shared" si="18"/>
        <v>70616620.359999999</v>
      </c>
      <c r="G165" s="57">
        <f t="shared" si="18"/>
        <v>58388955.5</v>
      </c>
      <c r="H165" s="57">
        <f t="shared" si="18"/>
        <v>51201822.850000001</v>
      </c>
      <c r="I165" s="57">
        <f t="shared" si="18"/>
        <v>2638035.8199999998</v>
      </c>
      <c r="J165" s="57">
        <f t="shared" si="18"/>
        <v>3544867.41</v>
      </c>
      <c r="K165" s="57">
        <f t="shared" si="18"/>
        <v>2261783.67</v>
      </c>
      <c r="L165" s="57">
        <f t="shared" si="18"/>
        <v>3544867.41</v>
      </c>
      <c r="M165" s="57">
        <f t="shared" si="18"/>
        <v>2261783.67</v>
      </c>
      <c r="N165" s="57">
        <f t="shared" si="18"/>
        <v>3544867.41</v>
      </c>
      <c r="O165" s="57">
        <f t="shared" si="18"/>
        <v>2261783.67</v>
      </c>
      <c r="P165" s="57">
        <f t="shared" si="18"/>
        <v>3544867.41</v>
      </c>
      <c r="Q165" s="57">
        <f t="shared" si="18"/>
        <v>89458607.38000001</v>
      </c>
      <c r="R165" s="57">
        <f t="shared" si="18"/>
        <v>63884993.18</v>
      </c>
      <c r="S165" s="57">
        <f t="shared" si="18"/>
        <v>39680875.789999999</v>
      </c>
      <c r="T165" s="58">
        <f t="shared" si="18"/>
        <v>470612057.12</v>
      </c>
    </row>
    <row r="166" spans="3:20" x14ac:dyDescent="0.2">
      <c r="C166" s="13"/>
      <c r="D166" s="1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51"/>
    </row>
    <row r="167" spans="3:20" ht="13.5" thickBot="1" x14ac:dyDescent="0.25">
      <c r="C167" s="30"/>
      <c r="D167" s="31"/>
      <c r="E167" s="66"/>
      <c r="F167" s="66"/>
      <c r="G167" s="66"/>
      <c r="H167" s="66"/>
      <c r="I167" s="66"/>
      <c r="J167" s="66"/>
      <c r="K167" s="66"/>
      <c r="L167" s="67"/>
      <c r="M167" s="67"/>
      <c r="N167" s="67"/>
      <c r="O167" s="67"/>
      <c r="P167" s="67"/>
      <c r="Q167" s="67"/>
      <c r="R167" s="67"/>
      <c r="S167" s="67"/>
      <c r="T167" s="68"/>
    </row>
    <row r="168" spans="3:20" ht="13.5" thickTop="1" x14ac:dyDescent="0.2">
      <c r="D168" s="32"/>
      <c r="E168" s="69"/>
      <c r="F168" s="69"/>
      <c r="G168" s="69"/>
      <c r="H168" s="69"/>
      <c r="I168" s="69"/>
      <c r="J168" s="69"/>
      <c r="K168" s="69"/>
    </row>
    <row r="169" spans="3:20" x14ac:dyDescent="0.2">
      <c r="C169" s="1" t="s">
        <v>285</v>
      </c>
      <c r="D169" s="32"/>
      <c r="E169" s="69"/>
      <c r="F169" s="69"/>
      <c r="G169" s="69"/>
      <c r="H169" s="69"/>
      <c r="I169" s="69"/>
      <c r="J169" s="69"/>
      <c r="K169" s="69"/>
    </row>
    <row r="170" spans="3:20" x14ac:dyDescent="0.2">
      <c r="C170" s="1" t="s">
        <v>286</v>
      </c>
      <c r="D170" s="32"/>
      <c r="E170" s="69"/>
      <c r="F170" s="69"/>
      <c r="G170" s="69"/>
      <c r="H170" s="69"/>
      <c r="I170" s="69"/>
      <c r="J170" s="69"/>
      <c r="K170" s="69"/>
    </row>
    <row r="171" spans="3:20" x14ac:dyDescent="0.2">
      <c r="C171" s="1" t="s">
        <v>287</v>
      </c>
      <c r="D171" s="32"/>
      <c r="E171" s="69"/>
      <c r="F171" s="69"/>
      <c r="G171" s="69"/>
      <c r="H171" s="69"/>
      <c r="I171" s="69"/>
      <c r="J171" s="69"/>
      <c r="K171" s="69"/>
    </row>
    <row r="172" spans="3:20" x14ac:dyDescent="0.2">
      <c r="C172" s="1" t="s">
        <v>288</v>
      </c>
      <c r="D172" s="32"/>
      <c r="E172" s="69"/>
      <c r="F172" s="69"/>
      <c r="G172" s="69"/>
      <c r="H172" s="69"/>
      <c r="I172" s="69"/>
      <c r="J172" s="69"/>
      <c r="K172" s="69"/>
    </row>
    <row r="173" spans="3:20" x14ac:dyDescent="0.2">
      <c r="C173" s="1" t="s">
        <v>289</v>
      </c>
      <c r="D173" s="32"/>
      <c r="E173" s="69"/>
      <c r="F173" s="69"/>
      <c r="G173" s="69"/>
      <c r="H173" s="69"/>
      <c r="I173" s="69"/>
      <c r="J173" s="69"/>
      <c r="K173" s="69"/>
    </row>
    <row r="174" spans="3:20" x14ac:dyDescent="0.2">
      <c r="C174" s="1" t="s">
        <v>290</v>
      </c>
      <c r="D174" s="32"/>
      <c r="E174" s="69"/>
      <c r="F174" s="69"/>
      <c r="G174" s="69"/>
      <c r="H174" s="69"/>
      <c r="I174" s="69"/>
      <c r="J174" s="69"/>
      <c r="K174" s="69"/>
    </row>
    <row r="175" spans="3:20" x14ac:dyDescent="0.2">
      <c r="D175" s="32"/>
      <c r="E175" s="69"/>
      <c r="F175" s="69"/>
      <c r="G175" s="69"/>
      <c r="H175" s="69"/>
      <c r="I175" s="69"/>
      <c r="J175" s="69"/>
      <c r="K175" s="69"/>
    </row>
    <row r="176" spans="3:20" x14ac:dyDescent="0.2">
      <c r="D176" s="32"/>
      <c r="E176" s="69"/>
      <c r="F176" s="69"/>
      <c r="G176" s="69"/>
      <c r="H176" s="69"/>
      <c r="I176" s="69"/>
      <c r="J176" s="69"/>
      <c r="K176" s="69"/>
      <c r="L176" s="33"/>
    </row>
    <row r="177" spans="4:20" x14ac:dyDescent="0.2">
      <c r="D177" s="34"/>
      <c r="E177" s="35"/>
      <c r="F177" s="35"/>
      <c r="Q177" s="35"/>
      <c r="R177" s="35"/>
      <c r="S177" s="35"/>
      <c r="T177" s="35"/>
    </row>
    <row r="178" spans="4:20" x14ac:dyDescent="0.2">
      <c r="D178" s="34"/>
      <c r="E178" s="35"/>
      <c r="F178" s="35"/>
      <c r="Q178" s="35"/>
      <c r="R178" s="35"/>
      <c r="S178" s="35"/>
      <c r="T178" s="35"/>
    </row>
    <row r="179" spans="4:20" ht="14.25" x14ac:dyDescent="0.2">
      <c r="D179" s="37" t="s">
        <v>293</v>
      </c>
      <c r="R179" s="70" t="s">
        <v>296</v>
      </c>
      <c r="S179" s="70"/>
    </row>
    <row r="180" spans="4:20" ht="14.25" x14ac:dyDescent="0.2">
      <c r="D180" s="38" t="s">
        <v>291</v>
      </c>
      <c r="R180" s="70" t="s">
        <v>297</v>
      </c>
      <c r="S180" s="70"/>
    </row>
    <row r="183" spans="4:20" ht="14.25" x14ac:dyDescent="0.2">
      <c r="F183" s="71" t="s">
        <v>294</v>
      </c>
    </row>
    <row r="184" spans="4:20" ht="14.25" x14ac:dyDescent="0.2">
      <c r="F184" s="72" t="s">
        <v>295</v>
      </c>
    </row>
  </sheetData>
  <mergeCells count="4">
    <mergeCell ref="C5:T5"/>
    <mergeCell ref="C6:T6"/>
    <mergeCell ref="C7:T7"/>
    <mergeCell ref="C8:T8"/>
  </mergeCells>
  <printOptions horizontalCentered="1"/>
  <pageMargins left="3.937007874015748E-2" right="0.19685039370078741" top="0.59055118110236227" bottom="0.39370078740157483" header="0.27559055118110237" footer="0.19685039370078741"/>
  <pageSetup scale="70" orientation="landscape" r:id="rId1"/>
  <headerFooter alignWithMargins="0">
    <oddFooter>Página &amp;P de &amp;N</oddFooter>
  </headerFooter>
  <rowBreaks count="2" manualBreakCount="2">
    <brk id="77" min="2" max="19" man="1"/>
    <brk id="154" min="2" max="19" man="1"/>
  </rowBreaks>
  <ignoredErrors>
    <ignoredError sqref="E43:G4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EjecEne</vt:lpstr>
      <vt:lpstr>EjecEne!Área_de_impresión</vt:lpstr>
      <vt:lpstr>EjecEne!Títulos_a_imprimir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2019-08-07T19:50:03Z</cp:lastPrinted>
  <dcterms:created xsi:type="dcterms:W3CDTF">2019-02-05T21:36:17Z</dcterms:created>
  <dcterms:modified xsi:type="dcterms:W3CDTF">2019-08-08T19:18:39Z</dcterms:modified>
</cp:coreProperties>
</file>