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Hoja1 (15)" sheetId="1" r:id="rId1"/>
  </sheets>
  <definedNames>
    <definedName name="_xlnm.Print_Area" localSheetId="0">'Hoja1 (15)'!$B$2:$M$234</definedName>
    <definedName name="_xlnm.Print_Titles" localSheetId="0">'Hoja1 (15)'!$2:$9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6" i="1" l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K216" i="1"/>
  <c r="J216" i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K227" i="1" l="1"/>
</calcChain>
</file>

<file path=xl/sharedStrings.xml><?xml version="1.0" encoding="utf-8"?>
<sst xmlns="http://schemas.openxmlformats.org/spreadsheetml/2006/main" count="671" uniqueCount="153">
  <si>
    <t>SUPERINTENDENCIA DE SALUD Y RIESGOS LABORALES</t>
  </si>
  <si>
    <t>Ley No. 87-01 que crea El Sistema Dominicano de Seguridad Social, promulgada el 09 de mayo del 2001</t>
  </si>
  <si>
    <t>INVENTARIO EN ALMACEN DE MATERIALES GASTABLES AL 30 SEPTIEMBRE DEL AÑO 2022</t>
  </si>
  <si>
    <t>Item</t>
  </si>
  <si>
    <t>Fecha de 
adquicición</t>
  </si>
  <si>
    <t>Fecha de 
registro</t>
  </si>
  <si>
    <t>Periodo de Adquiscion</t>
  </si>
  <si>
    <t>Codigo
 Institucional</t>
  </si>
  <si>
    <t>Descripcion del 
activo o bien</t>
  </si>
  <si>
    <t>Unidad 
de Medida</t>
  </si>
  <si>
    <t>Precio Unitario en RD$</t>
  </si>
  <si>
    <t>Precio Unitario con ITBIS</t>
  </si>
  <si>
    <t>Valor 
en RD$</t>
  </si>
  <si>
    <t>Cantidad Solicitad mendiante orden de compra</t>
  </si>
  <si>
    <t>Existencia</t>
  </si>
  <si>
    <t>TRIMESTRE JULI-SEPT 2022</t>
  </si>
  <si>
    <t>ALMOHADILLA PARA SELLOS AZUL</t>
  </si>
  <si>
    <t>Unidades</t>
  </si>
  <si>
    <t>ALMOHADILLA DE SELLOS NEGRO 9 X 5.6 CM 90MM X 56 MM</t>
  </si>
  <si>
    <t>BANDEJA DE METAL PARA ESCRITORIO JS2002</t>
  </si>
  <si>
    <t>CALCULADORA</t>
  </si>
  <si>
    <t>CAJA DE GOMAS BANDA ELASTICA No.18</t>
  </si>
  <si>
    <t>CAJA DE ARCHIVOS</t>
  </si>
  <si>
    <t xml:space="preserve">CARPETAS DE # 1 </t>
  </si>
  <si>
    <t xml:space="preserve">CARPETAS DE # 2 </t>
  </si>
  <si>
    <t xml:space="preserve">CARPETAS DE # 3 </t>
  </si>
  <si>
    <t xml:space="preserve">CARPETAS DE # 5 </t>
  </si>
  <si>
    <t>CARPETAS DE # 1/2 (100 HOJAS)</t>
  </si>
  <si>
    <t>CARPETAS DE # 1-1/2 (100 HOJAS)</t>
  </si>
  <si>
    <t>CD-R 52X 700MG/80 MIN 50/1</t>
  </si>
  <si>
    <t>CERA PARA CONTAR (0.5 OZ/ 14 GRS)</t>
  </si>
  <si>
    <t>CINTA DE IMPRESIÓN PARA SUMADORAS SHARP</t>
  </si>
  <si>
    <t xml:space="preserve">CHINCHETES TACHUELAS DE COLOR (100 PZS) </t>
  </si>
  <si>
    <t>CLIPS BINDER 1-1/4"(32MM) 12/1</t>
  </si>
  <si>
    <t>CLIPS BINDER 25MM 12/1</t>
  </si>
  <si>
    <t>CLIPS BINDER 32MM (24 UNIT) 12/1</t>
  </si>
  <si>
    <t>CLIPS BINDER 51MM (12 PCS) 12/1</t>
  </si>
  <si>
    <t xml:space="preserve">Paquetes </t>
  </si>
  <si>
    <t>DISPENSADOR DE CLIP (PORTA CLIP)</t>
  </si>
  <si>
    <t>DISPENSADOR DE TAPE 27MM X 25MM</t>
  </si>
  <si>
    <t>EMPAQUE PARA CD&amp;DVD 80 GSM COLORES</t>
  </si>
  <si>
    <t>FELPA  NEGRO MICRO PY 109201 (12 UNI)</t>
  </si>
  <si>
    <t>FELPA  ROJA MICRO PY 109201 (12 UNI)</t>
  </si>
  <si>
    <t>FELPA AZUL MICRO 0.5 MM (12 UNI)</t>
  </si>
  <si>
    <t>FOLDER   AMARILLO  8 1/2 X 11</t>
  </si>
  <si>
    <t>FOLDER PARTITION 8 1/2 X 11 DE 4 GANCHOS 20/1</t>
  </si>
  <si>
    <t>FOLDER SISALRIL 3 BLANCO 8 1/2 X 11</t>
  </si>
  <si>
    <t>GOMA PARA BORRAR 20X</t>
  </si>
  <si>
    <t>GRAPAS STAND SYSABE 26/6</t>
  </si>
  <si>
    <t>GRAPADORAS METALICA MODELO #444 (SWINGLINE)</t>
  </si>
  <si>
    <t>LAPICERO  AZUL</t>
  </si>
  <si>
    <t>LAPICERO  ROJO</t>
  </si>
  <si>
    <t>LAPICERO NEGRO 3105 1.0MM</t>
  </si>
  <si>
    <t>LAPIZ DE CABON</t>
  </si>
  <si>
    <t>LIBRETAS RAYADA 5X8</t>
  </si>
  <si>
    <t>LIBRETAS RAYADA 8 1/2X11</t>
  </si>
  <si>
    <t>LIBRETAS TRAMITACION DE DOCUMENTOS</t>
  </si>
  <si>
    <t>LIBRO DE RECORD 500 PAGINAS</t>
  </si>
  <si>
    <t>LIBRO DE RECORD 300 PAGINAS</t>
  </si>
  <si>
    <t>MARCADORES PERMANENTE AZUL</t>
  </si>
  <si>
    <t>MARCADORES PERMANENTE NEGRO</t>
  </si>
  <si>
    <t>MARCADORES PERMANENTE ROJO</t>
  </si>
  <si>
    <t>MARCADORES PERMANENTE VERDE</t>
  </si>
  <si>
    <t>MEMORIA USB 4 GB</t>
  </si>
  <si>
    <t xml:space="preserve">MEMORIA USB 8GB </t>
  </si>
  <si>
    <t>Caja</t>
  </si>
  <si>
    <t>MEMORIA USB 16 GB</t>
  </si>
  <si>
    <t>NOTAS ADHESIVAS 3IN X 3IN 76MM X 76MM  (POST-IT)</t>
  </si>
  <si>
    <t>NOTAS ADHESIVAS 2X3 76MM X 51MM (POST-IT)</t>
  </si>
  <si>
    <t>NOTAS ADHESIVAS 3IN X 5IN  (POST-IT)</t>
  </si>
  <si>
    <t>PAPER CLIPS 33 MM X10 BOXES #1 12/1</t>
  </si>
  <si>
    <t>PAPER CLIPS 50 MM X 10 BOXES 12/1</t>
  </si>
  <si>
    <t>PAPER CLIPS 51 MM X10 BOXES 12/1</t>
  </si>
  <si>
    <t>PAPEL F.C. 9- 1/2X1 (3P) COLORES NCR</t>
  </si>
  <si>
    <t>Pendaflex 8 1/2 x 11  20/1</t>
  </si>
  <si>
    <t xml:space="preserve">PERFORADORA M-78 NEGRO DE DOS </t>
  </si>
  <si>
    <t xml:space="preserve">PERFORADORA DE TRES </t>
  </si>
  <si>
    <t xml:space="preserve">PILA AA </t>
  </si>
  <si>
    <t>PILA AAA</t>
  </si>
  <si>
    <t>PORTA LAPIZ</t>
  </si>
  <si>
    <t xml:space="preserve">POP-UP STICK BANDERITA ITEM No. 26010 VERDE </t>
  </si>
  <si>
    <t>POP-UP STICK BANDERITA ITEM No. 26013 ROSADO</t>
  </si>
  <si>
    <t>POP-UP STICK BANDERITA ITEM AZULES</t>
  </si>
  <si>
    <t>POP-UP STICK BANDERITA ITEM AMARILLO</t>
  </si>
  <si>
    <t>PROTECTORES DE HOJAS 100 PAGINAS</t>
  </si>
  <si>
    <t>REGLAS TRANSPARENTE 30CM (12 PCS)</t>
  </si>
  <si>
    <t>RESALTADORES AMARILLOS</t>
  </si>
  <si>
    <t>RESALTADORES AZUL</t>
  </si>
  <si>
    <t>RESALTADORES NARANJA</t>
  </si>
  <si>
    <t>RESALTADORES VERDES</t>
  </si>
  <si>
    <t>RESALTADORES ROSADO</t>
  </si>
  <si>
    <t>RESMA DE PAPEL BLANCO 8 1/2 X11</t>
  </si>
  <si>
    <t>RESMA DE PAPEL BON 8 1/2 X11 AMARIILA</t>
  </si>
  <si>
    <t>RESMA DE PAPEL BON 8 1/2 X11 AZUL</t>
  </si>
  <si>
    <t>RESMA DE PAPEL BON 8 1/2 X11 NARANJA</t>
  </si>
  <si>
    <t>RESMA DE PAPEL BON 8 1/2 X11 ROSADO</t>
  </si>
  <si>
    <t>RESMA DE PAPEL BON 8 1/2 X11 VERDE</t>
  </si>
  <si>
    <t xml:space="preserve">ROLLO DE PAPEL PARA SUMADORA </t>
  </si>
  <si>
    <t>SACA GRAPA H-806</t>
  </si>
  <si>
    <t>Caja 12/1</t>
  </si>
  <si>
    <t>SACAPUNTA DE METAL</t>
  </si>
  <si>
    <t>SACAPUNTA ELECTRICO MODEL 2000</t>
  </si>
  <si>
    <t>SEPARADORES DE HOJAS A-Z 26 DIVICIONES</t>
  </si>
  <si>
    <t xml:space="preserve">Caja </t>
  </si>
  <si>
    <t>SEPARADORES DE HOJAS NUMERICO 10 DIVICIONES</t>
  </si>
  <si>
    <t>Caja 20/1</t>
  </si>
  <si>
    <t>SEPARADORES DE HOJAS NUMERICO 5 DIVICIONES</t>
  </si>
  <si>
    <t>Caja 25/1</t>
  </si>
  <si>
    <t>SOBRE MANILA AMARILLO 9X12</t>
  </si>
  <si>
    <t>SOBRE MANILA AMARILLO 10X15</t>
  </si>
  <si>
    <t xml:space="preserve">SOBRE BLANCO PARA CARTAS </t>
  </si>
  <si>
    <t>SOBRE TIMBRADO LOGO SISALRIL 9X12</t>
  </si>
  <si>
    <t xml:space="preserve">TAPE ANCHO TRANSPARENTE </t>
  </si>
  <si>
    <t xml:space="preserve">TAPE INVISIBLE 1 ROLL 3/4 IN X 1296 IN (36 YD) </t>
  </si>
  <si>
    <t>TIJERA</t>
  </si>
  <si>
    <t>TINTA PARA SELLOS AZUL 30 ML</t>
  </si>
  <si>
    <t>TINTA PARA SELLOS NEGRA 30 ML</t>
  </si>
  <si>
    <t>TINTA PARA SELLOS ROJO 30 ML</t>
  </si>
  <si>
    <t xml:space="preserve">TONER HP147A NEGRO </t>
  </si>
  <si>
    <t>TONER CANON FX3 H11-6381-900</t>
  </si>
  <si>
    <t>TONER HP CE310A NEGRO 126A</t>
  </si>
  <si>
    <t>TONER HP CE311A CYAN 126A</t>
  </si>
  <si>
    <t>TONER HP CE312A AMARILLO 126A</t>
  </si>
  <si>
    <t>TONER HP CE313A MAGENTA 126A</t>
  </si>
  <si>
    <t>TONER HP CE410A NEGRO 305A</t>
  </si>
  <si>
    <t>TONER HP CF280A NEGRO 80A</t>
  </si>
  <si>
    <t>TONER HP CF287A NEGRO 87A</t>
  </si>
  <si>
    <t>TONER HP CF400A NEGRO 201A</t>
  </si>
  <si>
    <t>TONER HP CF401A CYAN 201A</t>
  </si>
  <si>
    <t>TONER HP CF402A AMARILLO 201A</t>
  </si>
  <si>
    <t>TONER HP CF403A MAGENTA 201A</t>
  </si>
  <si>
    <t>TONER HP CF500A NEGRO 202A</t>
  </si>
  <si>
    <t>TONER HP CF501A CYAN 202A</t>
  </si>
  <si>
    <t>BANDEJA DE METAL PARA ESCRITORIO JS2003</t>
  </si>
  <si>
    <t xml:space="preserve">CAJA DEPLAST. P/ ENCUADERNAR TRANSPARENTE </t>
  </si>
  <si>
    <t xml:space="preserve">CAJA DEPLAST. P/ ENCUADERNAR AZUL OSCURO </t>
  </si>
  <si>
    <t xml:space="preserve">CAJA DE ESPIRALES PEQUEÑOS </t>
  </si>
  <si>
    <t>CARPETAS DE # 1</t>
  </si>
  <si>
    <t>CINTA PARA SUMADORA ELECTRICA</t>
  </si>
  <si>
    <t>CLIPS BINDER 1-1/4"(32MM) 12/2</t>
  </si>
  <si>
    <t>FOLDER   AMARILLO  8 1/2 X 12</t>
  </si>
  <si>
    <t>GANCHOS PARA CARPETAS (MACHO/HEMBRA)</t>
  </si>
  <si>
    <t>LAPICERO  AZUL CAJA 12/1</t>
  </si>
  <si>
    <t>LIBRETAS RAYADA 8 1/2X12</t>
  </si>
  <si>
    <t>MARCADOR PARA PIZARRA AZUL 12/1</t>
  </si>
  <si>
    <t>MARCADOR PARA PIZARRA NEGRO 12/1</t>
  </si>
  <si>
    <t>MARCADOR PARA PIZARRA ROJO 12/1</t>
  </si>
  <si>
    <t>MARCADOR PARA PIZARRA VERDE 12/1</t>
  </si>
  <si>
    <t>TOTAL GENERAL</t>
  </si>
  <si>
    <t>Lic. Jeroham Milanés</t>
  </si>
  <si>
    <t>Ing. Ramón Jímenez</t>
  </si>
  <si>
    <t>Dir. Administrativo</t>
  </si>
  <si>
    <t>Ger.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</si>
</sst>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94">
    <xf numFmtId="0" fontId="0" fillId="0" borderId="0" xfId="0"/>
    <xf numFmtId="0" fontId="4" fillId="2" borderId="0" xfId="3" applyFont="1" applyFill="1" applyAlignment="1">
      <alignment horizontal="center" vertical="center"/>
    </xf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0" fillId="0" borderId="0" xfId="0" applyFont="1" applyAlignment="1"/>
    <xf numFmtId="0" fontId="4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/>
    </xf>
    <xf numFmtId="0" fontId="4" fillId="3" borderId="11" xfId="3" applyFont="1" applyFill="1" applyBorder="1" applyAlignment="1">
      <alignment horizontal="center" vertical="center"/>
    </xf>
    <xf numFmtId="0" fontId="4" fillId="3" borderId="12" xfId="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4" fontId="5" fillId="2" borderId="2" xfId="3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5" fillId="2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4" fontId="5" fillId="2" borderId="2" xfId="1" applyNumberFormat="1" applyFont="1" applyFill="1" applyBorder="1" applyAlignment="1">
      <alignment horizontal="right" vertical="center" wrapText="1"/>
    </xf>
    <xf numFmtId="164" fontId="5" fillId="2" borderId="2" xfId="4" applyFont="1" applyFill="1" applyBorder="1" applyAlignment="1">
      <alignment horizontal="right" vertical="center" wrapText="1"/>
    </xf>
    <xf numFmtId="164" fontId="5" fillId="2" borderId="2" xfId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14" fontId="5" fillId="2" borderId="6" xfId="3" applyNumberFormat="1" applyFont="1" applyFill="1" applyBorder="1" applyAlignment="1">
      <alignment horizontal="center" vertical="center"/>
    </xf>
    <xf numFmtId="0" fontId="0" fillId="0" borderId="6" xfId="0" applyFont="1" applyBorder="1"/>
    <xf numFmtId="0" fontId="5" fillId="2" borderId="6" xfId="3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4" fontId="5" fillId="2" borderId="6" xfId="1" applyNumberFormat="1" applyFont="1" applyFill="1" applyBorder="1" applyAlignment="1">
      <alignment horizontal="right" vertical="center" wrapText="1"/>
    </xf>
    <xf numFmtId="164" fontId="5" fillId="2" borderId="6" xfId="4" applyFont="1" applyFill="1" applyBorder="1" applyAlignment="1">
      <alignment horizontal="right" vertical="center" wrapText="1"/>
    </xf>
    <xf numFmtId="164" fontId="5" fillId="2" borderId="6" xfId="1" applyFont="1" applyFill="1" applyBorder="1" applyAlignment="1">
      <alignment horizontal="right" vertical="center"/>
    </xf>
    <xf numFmtId="0" fontId="5" fillId="2" borderId="15" xfId="3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0" borderId="6" xfId="2" applyNumberFormat="1" applyFont="1" applyFill="1" applyBorder="1" applyAlignment="1">
      <alignment horizontal="right"/>
    </xf>
    <xf numFmtId="0" fontId="0" fillId="0" borderId="6" xfId="0" applyBorder="1" applyAlignment="1"/>
    <xf numFmtId="0" fontId="0" fillId="0" borderId="6" xfId="0" quotePrefix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9" fillId="0" borderId="6" xfId="0" applyFont="1" applyBorder="1"/>
    <xf numFmtId="14" fontId="5" fillId="0" borderId="6" xfId="3" applyNumberFormat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0" borderId="6" xfId="0" quotePrefix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/>
    <xf numFmtId="4" fontId="5" fillId="0" borderId="6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4" fontId="5" fillId="2" borderId="10" xfId="3" applyNumberFormat="1" applyFont="1" applyFill="1" applyBorder="1" applyAlignment="1">
      <alignment horizontal="center" vertical="center"/>
    </xf>
    <xf numFmtId="0" fontId="0" fillId="0" borderId="10" xfId="0" applyFont="1" applyBorder="1"/>
    <xf numFmtId="0" fontId="5" fillId="0" borderId="10" xfId="3" applyFont="1" applyFill="1" applyBorder="1" applyAlignment="1">
      <alignment horizontal="center" vertical="center" wrapText="1"/>
    </xf>
    <xf numFmtId="0" fontId="0" fillId="0" borderId="10" xfId="0" quotePrefix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4" fontId="5" fillId="0" borderId="10" xfId="2" applyNumberFormat="1" applyFont="1" applyFill="1" applyBorder="1" applyAlignment="1">
      <alignment horizontal="right"/>
    </xf>
    <xf numFmtId="164" fontId="5" fillId="2" borderId="10" xfId="4" applyFont="1" applyFill="1" applyBorder="1" applyAlignment="1">
      <alignment horizontal="right" vertical="center" wrapText="1"/>
    </xf>
    <xf numFmtId="164" fontId="5" fillId="2" borderId="10" xfId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164" fontId="4" fillId="0" borderId="17" xfId="1" applyFont="1" applyFill="1" applyBorder="1" applyAlignment="1">
      <alignment horizontal="center"/>
    </xf>
    <xf numFmtId="164" fontId="4" fillId="0" borderId="18" xfId="1" applyFont="1" applyFill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/>
    <xf numFmtId="0" fontId="5" fillId="2" borderId="0" xfId="3" applyFont="1" applyFill="1" applyBorder="1" applyAlignment="1">
      <alignment horizontal="center" vertical="center" wrapText="1"/>
    </xf>
    <xf numFmtId="14" fontId="5" fillId="0" borderId="0" xfId="3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5" fillId="0" borderId="0" xfId="3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/>
    </xf>
    <xf numFmtId="164" fontId="5" fillId="0" borderId="0" xfId="1" applyFont="1" applyFill="1" applyBorder="1" applyAlignment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5">
    <cellStyle name="Millares" xfId="1" builtinId="3"/>
    <cellStyle name="Millares 3" xfId="4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</xdr:row>
      <xdr:rowOff>38099</xdr:rowOff>
    </xdr:from>
    <xdr:to>
      <xdr:col>2</xdr:col>
      <xdr:colOff>457200</xdr:colOff>
      <xdr:row>5</xdr:row>
      <xdr:rowOff>131832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28599"/>
          <a:ext cx="1143000" cy="855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229</xdr:row>
      <xdr:rowOff>0</xdr:rowOff>
    </xdr:from>
    <xdr:to>
      <xdr:col>4</xdr:col>
      <xdr:colOff>828675</xdr:colOff>
      <xdr:row>229</xdr:row>
      <xdr:rowOff>19050</xdr:rowOff>
    </xdr:to>
    <xdr:cxnSp macro="">
      <xdr:nvCxnSpPr>
        <xdr:cNvPr id="3" name="Conector recto 2"/>
        <xdr:cNvCxnSpPr/>
      </xdr:nvCxnSpPr>
      <xdr:spPr>
        <a:xfrm>
          <a:off x="1724025" y="43881675"/>
          <a:ext cx="2314575" cy="190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228</xdr:row>
      <xdr:rowOff>161925</xdr:rowOff>
    </xdr:from>
    <xdr:to>
      <xdr:col>9</xdr:col>
      <xdr:colOff>609600</xdr:colOff>
      <xdr:row>228</xdr:row>
      <xdr:rowOff>161925</xdr:rowOff>
    </xdr:to>
    <xdr:cxnSp macro="">
      <xdr:nvCxnSpPr>
        <xdr:cNvPr id="4" name="Conector recto 3"/>
        <xdr:cNvCxnSpPr/>
      </xdr:nvCxnSpPr>
      <xdr:spPr>
        <a:xfrm>
          <a:off x="9248775" y="43853100"/>
          <a:ext cx="22479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234"/>
  <sheetViews>
    <sheetView tabSelected="1" zoomScaleNormal="100" zoomScaleSheetLayoutView="90" workbookViewId="0">
      <pane ySplit="9" topLeftCell="A10" activePane="bottomLeft" state="frozen"/>
      <selection pane="bottomLeft" activeCell="G23" sqref="G23"/>
    </sheetView>
  </sheetViews>
  <sheetFormatPr baseColWidth="10" defaultRowHeight="15" x14ac:dyDescent="0.25"/>
  <cols>
    <col min="1" max="1" width="11.42578125" style="2"/>
    <col min="2" max="2" width="10" style="2" customWidth="1"/>
    <col min="3" max="3" width="13.7109375" style="2" customWidth="1"/>
    <col min="4" max="4" width="13" style="2" bestFit="1" customWidth="1"/>
    <col min="5" max="5" width="25.85546875" style="2" customWidth="1"/>
    <col min="6" max="6" width="15.5703125" style="2" bestFit="1" customWidth="1"/>
    <col min="7" max="7" width="41.7109375" style="92" customWidth="1"/>
    <col min="8" max="8" width="15.5703125" style="92" bestFit="1" customWidth="1"/>
    <col min="9" max="9" width="16.42578125" style="92" customWidth="1"/>
    <col min="10" max="10" width="13.85546875" style="92" customWidth="1"/>
    <col min="11" max="11" width="17" style="4" customWidth="1"/>
    <col min="12" max="12" width="12.7109375" style="2" bestFit="1" customWidth="1"/>
    <col min="13" max="13" width="24.85546875" style="2" hidden="1" customWidth="1"/>
    <col min="14" max="16384" width="11.42578125" style="2"/>
  </cols>
  <sheetData>
    <row r="3" spans="2:13" x14ac:dyDescent="0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x14ac:dyDescent="0.25"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5.75" thickBot="1" x14ac:dyDescent="0.3">
      <c r="B6" s="4"/>
      <c r="C6" s="5"/>
      <c r="D6" s="5"/>
      <c r="E6" s="5"/>
      <c r="F6" s="5"/>
      <c r="G6" s="5"/>
      <c r="H6" s="5"/>
      <c r="I6" s="5"/>
      <c r="J6" s="5"/>
      <c r="K6" s="6"/>
      <c r="L6" s="5"/>
      <c r="M6" s="5"/>
    </row>
    <row r="7" spans="2:13" ht="16.5" customHeight="1" x14ac:dyDescent="0.25">
      <c r="B7" s="7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9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10"/>
      <c r="M7" s="11" t="s">
        <v>13</v>
      </c>
    </row>
    <row r="8" spans="2:13" x14ac:dyDescent="0.25">
      <c r="B8" s="12"/>
      <c r="C8" s="13"/>
      <c r="D8" s="13"/>
      <c r="E8" s="13"/>
      <c r="F8" s="13"/>
      <c r="G8" s="14"/>
      <c r="H8" s="13"/>
      <c r="I8" s="13"/>
      <c r="J8" s="13"/>
      <c r="K8" s="14"/>
      <c r="L8" s="15" t="s">
        <v>14</v>
      </c>
      <c r="M8" s="16"/>
    </row>
    <row r="9" spans="2:13" ht="15.75" thickBot="1" x14ac:dyDescent="0.3">
      <c r="B9" s="17"/>
      <c r="C9" s="18"/>
      <c r="D9" s="18"/>
      <c r="E9" s="18"/>
      <c r="F9" s="18"/>
      <c r="G9" s="19"/>
      <c r="H9" s="18"/>
      <c r="I9" s="18"/>
      <c r="J9" s="18"/>
      <c r="K9" s="19"/>
      <c r="L9" s="20"/>
      <c r="M9" s="21"/>
    </row>
    <row r="10" spans="2:13" x14ac:dyDescent="0.25">
      <c r="B10" s="22">
        <v>45</v>
      </c>
      <c r="C10" s="23">
        <v>44589</v>
      </c>
      <c r="D10" s="23">
        <v>44589</v>
      </c>
      <c r="E10" s="24" t="s">
        <v>15</v>
      </c>
      <c r="F10" s="25">
        <v>5206</v>
      </c>
      <c r="G10" s="26" t="s">
        <v>16</v>
      </c>
      <c r="H10" s="27" t="s">
        <v>17</v>
      </c>
      <c r="I10" s="28">
        <v>38</v>
      </c>
      <c r="J10" s="29">
        <f t="shared" ref="J10:J66" si="0">I10+(I10*0.18)</f>
        <v>44.84</v>
      </c>
      <c r="K10" s="30">
        <f t="shared" ref="K10:K73" si="1">J10*L10</f>
        <v>403.56000000000006</v>
      </c>
      <c r="L10" s="31">
        <v>9</v>
      </c>
      <c r="M10" s="32"/>
    </row>
    <row r="11" spans="2:13" x14ac:dyDescent="0.25">
      <c r="B11" s="33">
        <v>69</v>
      </c>
      <c r="C11" s="34">
        <v>44589</v>
      </c>
      <c r="D11" s="34">
        <v>44589</v>
      </c>
      <c r="E11" s="35" t="s">
        <v>15</v>
      </c>
      <c r="F11" s="36">
        <v>5206</v>
      </c>
      <c r="G11" s="37" t="s">
        <v>18</v>
      </c>
      <c r="H11" s="38" t="s">
        <v>17</v>
      </c>
      <c r="I11" s="39">
        <v>38</v>
      </c>
      <c r="J11" s="40">
        <f t="shared" si="0"/>
        <v>44.84</v>
      </c>
      <c r="K11" s="41">
        <f t="shared" si="1"/>
        <v>448.40000000000003</v>
      </c>
      <c r="L11" s="42">
        <v>10</v>
      </c>
      <c r="M11" s="32"/>
    </row>
    <row r="12" spans="2:13" x14ac:dyDescent="0.25">
      <c r="B12" s="43">
        <v>88</v>
      </c>
      <c r="C12" s="34">
        <v>44589</v>
      </c>
      <c r="D12" s="34">
        <v>44589</v>
      </c>
      <c r="E12" s="35" t="s">
        <v>15</v>
      </c>
      <c r="F12" s="36">
        <v>5206</v>
      </c>
      <c r="G12" s="37" t="s">
        <v>19</v>
      </c>
      <c r="H12" s="38" t="s">
        <v>17</v>
      </c>
      <c r="I12" s="44">
        <v>364.41</v>
      </c>
      <c r="J12" s="40">
        <f t="shared" si="0"/>
        <v>430.00380000000001</v>
      </c>
      <c r="K12" s="41">
        <f t="shared" si="1"/>
        <v>6450.0569999999998</v>
      </c>
      <c r="L12" s="42">
        <v>15</v>
      </c>
      <c r="M12" s="32"/>
    </row>
    <row r="13" spans="2:13" x14ac:dyDescent="0.25">
      <c r="B13" s="33">
        <v>89</v>
      </c>
      <c r="C13" s="34">
        <v>44589</v>
      </c>
      <c r="D13" s="34">
        <v>44589</v>
      </c>
      <c r="E13" s="35" t="s">
        <v>15</v>
      </c>
      <c r="F13" s="36">
        <v>5206</v>
      </c>
      <c r="G13" s="37" t="s">
        <v>19</v>
      </c>
      <c r="H13" s="38" t="s">
        <v>17</v>
      </c>
      <c r="I13" s="44">
        <v>487.29</v>
      </c>
      <c r="J13" s="40">
        <f t="shared" si="0"/>
        <v>575.00220000000002</v>
      </c>
      <c r="K13" s="41">
        <f t="shared" si="1"/>
        <v>5750.0219999999999</v>
      </c>
      <c r="L13" s="42">
        <v>10</v>
      </c>
      <c r="M13" s="32"/>
    </row>
    <row r="14" spans="2:13" x14ac:dyDescent="0.25">
      <c r="B14" s="43">
        <v>3</v>
      </c>
      <c r="C14" s="34">
        <v>44589</v>
      </c>
      <c r="D14" s="34">
        <v>44589</v>
      </c>
      <c r="E14" s="35" t="s">
        <v>15</v>
      </c>
      <c r="F14" s="36">
        <v>5206</v>
      </c>
      <c r="G14" s="37" t="s">
        <v>20</v>
      </c>
      <c r="H14" s="38" t="s">
        <v>17</v>
      </c>
      <c r="I14" s="44">
        <v>310.69</v>
      </c>
      <c r="J14" s="40">
        <f t="shared" si="0"/>
        <v>366.61419999999998</v>
      </c>
      <c r="K14" s="41">
        <f t="shared" si="1"/>
        <v>7332.2839999999997</v>
      </c>
      <c r="L14" s="42">
        <v>20</v>
      </c>
      <c r="M14" s="32"/>
    </row>
    <row r="15" spans="2:13" x14ac:dyDescent="0.25">
      <c r="B15" s="43">
        <v>4</v>
      </c>
      <c r="C15" s="34">
        <v>44589</v>
      </c>
      <c r="D15" s="34">
        <v>44589</v>
      </c>
      <c r="E15" s="35" t="s">
        <v>15</v>
      </c>
      <c r="F15" s="36">
        <v>5206</v>
      </c>
      <c r="G15" s="45" t="s">
        <v>21</v>
      </c>
      <c r="H15" s="38" t="s">
        <v>17</v>
      </c>
      <c r="I15" s="39">
        <v>545.6</v>
      </c>
      <c r="J15" s="40">
        <f t="shared" si="0"/>
        <v>643.80799999999999</v>
      </c>
      <c r="K15" s="41">
        <f t="shared" si="1"/>
        <v>31546.592000000001</v>
      </c>
      <c r="L15" s="42">
        <v>49</v>
      </c>
      <c r="M15" s="32"/>
    </row>
    <row r="16" spans="2:13" x14ac:dyDescent="0.25">
      <c r="B16" s="33">
        <v>5</v>
      </c>
      <c r="C16" s="34">
        <v>44589</v>
      </c>
      <c r="D16" s="34">
        <v>44589</v>
      </c>
      <c r="E16" s="35" t="s">
        <v>15</v>
      </c>
      <c r="F16" s="36">
        <v>5206</v>
      </c>
      <c r="G16" s="45" t="s">
        <v>21</v>
      </c>
      <c r="H16" s="38" t="s">
        <v>17</v>
      </c>
      <c r="I16" s="39">
        <v>18.559999999999999</v>
      </c>
      <c r="J16" s="40">
        <f t="shared" si="0"/>
        <v>21.900799999999997</v>
      </c>
      <c r="K16" s="41">
        <f t="shared" si="1"/>
        <v>788.42879999999991</v>
      </c>
      <c r="L16" s="42">
        <v>36</v>
      </c>
      <c r="M16" s="32"/>
    </row>
    <row r="17" spans="2:13" x14ac:dyDescent="0.25">
      <c r="B17" s="43">
        <v>48</v>
      </c>
      <c r="C17" s="34">
        <v>44589</v>
      </c>
      <c r="D17" s="34">
        <v>44589</v>
      </c>
      <c r="E17" s="35" t="s">
        <v>15</v>
      </c>
      <c r="F17" s="36">
        <v>5206</v>
      </c>
      <c r="G17" s="45" t="s">
        <v>22</v>
      </c>
      <c r="H17" s="38" t="s">
        <v>17</v>
      </c>
      <c r="I17" s="39">
        <v>22.03</v>
      </c>
      <c r="J17" s="40">
        <f t="shared" si="0"/>
        <v>25.9954</v>
      </c>
      <c r="K17" s="41">
        <f t="shared" si="1"/>
        <v>2599.54</v>
      </c>
      <c r="L17" s="42">
        <v>100</v>
      </c>
      <c r="M17" s="32"/>
    </row>
    <row r="18" spans="2:13" x14ac:dyDescent="0.25">
      <c r="B18" s="33">
        <v>45</v>
      </c>
      <c r="C18" s="34">
        <v>44589</v>
      </c>
      <c r="D18" s="34">
        <v>44589</v>
      </c>
      <c r="E18" s="35" t="s">
        <v>15</v>
      </c>
      <c r="F18" s="36">
        <v>5206</v>
      </c>
      <c r="G18" s="37" t="s">
        <v>23</v>
      </c>
      <c r="H18" s="38" t="s">
        <v>17</v>
      </c>
      <c r="I18" s="39">
        <v>353.16</v>
      </c>
      <c r="J18" s="40">
        <f t="shared" si="0"/>
        <v>416.72880000000004</v>
      </c>
      <c r="K18" s="41">
        <f t="shared" si="1"/>
        <v>833.45760000000007</v>
      </c>
      <c r="L18" s="42">
        <v>2</v>
      </c>
      <c r="M18" s="32"/>
    </row>
    <row r="19" spans="2:13" x14ac:dyDescent="0.25">
      <c r="B19" s="43">
        <v>51</v>
      </c>
      <c r="C19" s="34">
        <v>44589</v>
      </c>
      <c r="D19" s="34">
        <v>44589</v>
      </c>
      <c r="E19" s="35" t="s">
        <v>15</v>
      </c>
      <c r="F19" s="36">
        <v>5206</v>
      </c>
      <c r="G19" s="37" t="s">
        <v>24</v>
      </c>
      <c r="H19" s="38" t="s">
        <v>17</v>
      </c>
      <c r="I19" s="39">
        <v>353.16</v>
      </c>
      <c r="J19" s="40">
        <f t="shared" si="0"/>
        <v>416.72880000000004</v>
      </c>
      <c r="K19" s="41">
        <f t="shared" si="1"/>
        <v>833.45760000000007</v>
      </c>
      <c r="L19" s="42">
        <v>2</v>
      </c>
      <c r="M19" s="32"/>
    </row>
    <row r="20" spans="2:13" x14ac:dyDescent="0.25">
      <c r="B20" s="33">
        <v>53</v>
      </c>
      <c r="C20" s="34">
        <v>44589</v>
      </c>
      <c r="D20" s="34">
        <v>44589</v>
      </c>
      <c r="E20" s="35" t="s">
        <v>15</v>
      </c>
      <c r="F20" s="36">
        <v>5206</v>
      </c>
      <c r="G20" s="37" t="s">
        <v>25</v>
      </c>
      <c r="H20" s="38" t="s">
        <v>17</v>
      </c>
      <c r="I20" s="39">
        <v>505.34</v>
      </c>
      <c r="J20" s="40">
        <f t="shared" si="0"/>
        <v>596.30119999999999</v>
      </c>
      <c r="K20" s="41">
        <f t="shared" si="1"/>
        <v>1192.6024</v>
      </c>
      <c r="L20" s="42">
        <v>2</v>
      </c>
      <c r="M20" s="32"/>
    </row>
    <row r="21" spans="2:13" x14ac:dyDescent="0.25">
      <c r="B21" s="33">
        <v>93</v>
      </c>
      <c r="C21" s="34">
        <v>44589</v>
      </c>
      <c r="D21" s="34">
        <v>44589</v>
      </c>
      <c r="E21" s="35" t="s">
        <v>15</v>
      </c>
      <c r="F21" s="36">
        <v>5206</v>
      </c>
      <c r="G21" s="37" t="s">
        <v>26</v>
      </c>
      <c r="H21" s="38" t="s">
        <v>17</v>
      </c>
      <c r="I21" s="39">
        <v>72.8</v>
      </c>
      <c r="J21" s="40">
        <f t="shared" si="0"/>
        <v>85.903999999999996</v>
      </c>
      <c r="K21" s="41">
        <f t="shared" si="1"/>
        <v>944.94399999999996</v>
      </c>
      <c r="L21" s="42">
        <v>11</v>
      </c>
      <c r="M21" s="32"/>
    </row>
    <row r="22" spans="2:13" x14ac:dyDescent="0.25">
      <c r="B22" s="33">
        <v>117</v>
      </c>
      <c r="C22" s="34">
        <v>44589</v>
      </c>
      <c r="D22" s="34">
        <v>44589</v>
      </c>
      <c r="E22" s="35" t="s">
        <v>15</v>
      </c>
      <c r="F22" s="36">
        <v>5206</v>
      </c>
      <c r="G22" s="46" t="s">
        <v>27</v>
      </c>
      <c r="H22" s="38" t="s">
        <v>17</v>
      </c>
      <c r="I22" s="39">
        <v>151.76</v>
      </c>
      <c r="J22" s="40">
        <f t="shared" si="0"/>
        <v>179.07679999999999</v>
      </c>
      <c r="K22" s="41">
        <f t="shared" si="1"/>
        <v>2148.9215999999997</v>
      </c>
      <c r="L22" s="42">
        <v>12</v>
      </c>
      <c r="M22" s="32"/>
    </row>
    <row r="23" spans="2:13" x14ac:dyDescent="0.25">
      <c r="B23" s="43">
        <v>60</v>
      </c>
      <c r="C23" s="34">
        <v>44589</v>
      </c>
      <c r="D23" s="34">
        <v>44589</v>
      </c>
      <c r="E23" s="35" t="s">
        <v>15</v>
      </c>
      <c r="F23" s="36">
        <v>5206</v>
      </c>
      <c r="G23" s="46" t="s">
        <v>28</v>
      </c>
      <c r="H23" s="38" t="s">
        <v>17</v>
      </c>
      <c r="I23" s="44">
        <v>71.790000000000006</v>
      </c>
      <c r="J23" s="40">
        <f t="shared" si="0"/>
        <v>84.71220000000001</v>
      </c>
      <c r="K23" s="41">
        <f t="shared" si="1"/>
        <v>1440.1074000000001</v>
      </c>
      <c r="L23" s="47">
        <v>17</v>
      </c>
      <c r="M23" s="32"/>
    </row>
    <row r="24" spans="2:13" ht="15.75" x14ac:dyDescent="0.25">
      <c r="B24" s="33">
        <v>61</v>
      </c>
      <c r="C24" s="34">
        <v>44589</v>
      </c>
      <c r="D24" s="34">
        <v>44589</v>
      </c>
      <c r="E24" s="35" t="s">
        <v>15</v>
      </c>
      <c r="F24" s="36">
        <v>5206</v>
      </c>
      <c r="G24" s="48" t="s">
        <v>29</v>
      </c>
      <c r="H24" s="38" t="s">
        <v>17</v>
      </c>
      <c r="I24" s="44">
        <v>191.7</v>
      </c>
      <c r="J24" s="40">
        <f t="shared" si="0"/>
        <v>226.20599999999999</v>
      </c>
      <c r="K24" s="41">
        <f t="shared" si="1"/>
        <v>2714.4719999999998</v>
      </c>
      <c r="L24" s="47">
        <v>12</v>
      </c>
      <c r="M24" s="32"/>
    </row>
    <row r="25" spans="2:13" x14ac:dyDescent="0.25">
      <c r="B25" s="43">
        <v>62</v>
      </c>
      <c r="C25" s="34">
        <v>44589</v>
      </c>
      <c r="D25" s="34">
        <v>44589</v>
      </c>
      <c r="E25" s="35" t="s">
        <v>15</v>
      </c>
      <c r="F25" s="36">
        <v>5206</v>
      </c>
      <c r="G25" s="37" t="s">
        <v>30</v>
      </c>
      <c r="H25" s="38" t="s">
        <v>17</v>
      </c>
      <c r="I25" s="44">
        <v>144.91999999999999</v>
      </c>
      <c r="J25" s="40">
        <f t="shared" si="0"/>
        <v>171.00559999999999</v>
      </c>
      <c r="K25" s="41">
        <f t="shared" si="1"/>
        <v>14706.481599999999</v>
      </c>
      <c r="L25" s="47">
        <v>86</v>
      </c>
      <c r="M25" s="32"/>
    </row>
    <row r="26" spans="2:13" x14ac:dyDescent="0.25">
      <c r="B26" s="43">
        <v>68</v>
      </c>
      <c r="C26" s="34">
        <v>44589</v>
      </c>
      <c r="D26" s="34">
        <v>44589</v>
      </c>
      <c r="E26" s="35" t="s">
        <v>15</v>
      </c>
      <c r="F26" s="36">
        <v>5206</v>
      </c>
      <c r="G26" s="37" t="s">
        <v>31</v>
      </c>
      <c r="H26" s="38" t="s">
        <v>17</v>
      </c>
      <c r="I26" s="39">
        <v>279.49</v>
      </c>
      <c r="J26" s="40">
        <f t="shared" si="0"/>
        <v>329.79820000000001</v>
      </c>
      <c r="K26" s="41">
        <f t="shared" si="1"/>
        <v>6925.7622000000001</v>
      </c>
      <c r="L26" s="42">
        <v>21</v>
      </c>
      <c r="M26" s="32"/>
    </row>
    <row r="27" spans="2:13" x14ac:dyDescent="0.25">
      <c r="B27" s="33">
        <v>69</v>
      </c>
      <c r="C27" s="34">
        <v>44589</v>
      </c>
      <c r="D27" s="34">
        <v>44589</v>
      </c>
      <c r="E27" s="35" t="s">
        <v>15</v>
      </c>
      <c r="F27" s="36">
        <v>5206</v>
      </c>
      <c r="G27" s="37" t="s">
        <v>32</v>
      </c>
      <c r="H27" s="38" t="s">
        <v>17</v>
      </c>
      <c r="I27" s="39">
        <v>785.04</v>
      </c>
      <c r="J27" s="40">
        <f t="shared" si="0"/>
        <v>926.34719999999993</v>
      </c>
      <c r="K27" s="41">
        <f t="shared" si="1"/>
        <v>27790.415999999997</v>
      </c>
      <c r="L27" s="42">
        <v>30</v>
      </c>
      <c r="M27" s="32"/>
    </row>
    <row r="28" spans="2:13" ht="15.75" x14ac:dyDescent="0.25">
      <c r="B28" s="43">
        <v>2</v>
      </c>
      <c r="C28" s="34">
        <v>44589</v>
      </c>
      <c r="D28" s="34">
        <v>44589</v>
      </c>
      <c r="E28" s="35" t="s">
        <v>15</v>
      </c>
      <c r="F28" s="36">
        <v>5206</v>
      </c>
      <c r="G28" s="48" t="s">
        <v>33</v>
      </c>
      <c r="H28" s="38" t="s">
        <v>17</v>
      </c>
      <c r="I28" s="39">
        <v>122.89</v>
      </c>
      <c r="J28" s="40">
        <f t="shared" si="0"/>
        <v>145.0102</v>
      </c>
      <c r="K28" s="41">
        <f t="shared" si="1"/>
        <v>3480.2447999999999</v>
      </c>
      <c r="L28" s="42">
        <v>24</v>
      </c>
      <c r="M28" s="32"/>
    </row>
    <row r="29" spans="2:13" ht="15.75" x14ac:dyDescent="0.25">
      <c r="B29" s="43">
        <v>31</v>
      </c>
      <c r="C29" s="34">
        <v>44589</v>
      </c>
      <c r="D29" s="34">
        <v>44589</v>
      </c>
      <c r="E29" s="35" t="s">
        <v>15</v>
      </c>
      <c r="F29" s="36">
        <v>5206</v>
      </c>
      <c r="G29" s="48" t="s">
        <v>34</v>
      </c>
      <c r="H29" s="38" t="s">
        <v>17</v>
      </c>
      <c r="I29" s="44">
        <v>95.2</v>
      </c>
      <c r="J29" s="40">
        <f t="shared" si="0"/>
        <v>112.336</v>
      </c>
      <c r="K29" s="41">
        <f t="shared" si="1"/>
        <v>3145.4079999999999</v>
      </c>
      <c r="L29" s="42">
        <v>28</v>
      </c>
      <c r="M29" s="32"/>
    </row>
    <row r="30" spans="2:13" ht="15.75" x14ac:dyDescent="0.25">
      <c r="B30" s="43">
        <v>11</v>
      </c>
      <c r="C30" s="34">
        <v>44589</v>
      </c>
      <c r="D30" s="34">
        <v>44589</v>
      </c>
      <c r="E30" s="35" t="s">
        <v>15</v>
      </c>
      <c r="F30" s="36">
        <v>5206</v>
      </c>
      <c r="G30" s="48" t="s">
        <v>35</v>
      </c>
      <c r="H30" s="38" t="s">
        <v>17</v>
      </c>
      <c r="I30" s="44">
        <v>6.19</v>
      </c>
      <c r="J30" s="40">
        <f t="shared" si="0"/>
        <v>7.3042000000000007</v>
      </c>
      <c r="K30" s="41">
        <f t="shared" si="1"/>
        <v>219.12600000000003</v>
      </c>
      <c r="L30" s="42">
        <v>30</v>
      </c>
      <c r="M30" s="32"/>
    </row>
    <row r="31" spans="2:13" ht="15.75" x14ac:dyDescent="0.25">
      <c r="B31" s="33">
        <v>13</v>
      </c>
      <c r="C31" s="34">
        <v>44589</v>
      </c>
      <c r="D31" s="34">
        <v>44589</v>
      </c>
      <c r="E31" s="35" t="s">
        <v>15</v>
      </c>
      <c r="F31" s="36">
        <v>5206</v>
      </c>
      <c r="G31" s="48" t="s">
        <v>36</v>
      </c>
      <c r="H31" s="38" t="s">
        <v>37</v>
      </c>
      <c r="I31" s="44">
        <v>504.24</v>
      </c>
      <c r="J31" s="40">
        <f t="shared" si="0"/>
        <v>595.00319999999999</v>
      </c>
      <c r="K31" s="41">
        <f t="shared" si="1"/>
        <v>5950.0320000000002</v>
      </c>
      <c r="L31" s="42">
        <v>10</v>
      </c>
      <c r="M31" s="32"/>
    </row>
    <row r="32" spans="2:13" ht="15.75" x14ac:dyDescent="0.25">
      <c r="B32" s="33">
        <v>17</v>
      </c>
      <c r="C32" s="34">
        <v>44589</v>
      </c>
      <c r="D32" s="34">
        <v>44589</v>
      </c>
      <c r="E32" s="35" t="s">
        <v>15</v>
      </c>
      <c r="F32" s="36">
        <v>5206</v>
      </c>
      <c r="G32" s="48" t="s">
        <v>38</v>
      </c>
      <c r="H32" s="38" t="s">
        <v>17</v>
      </c>
      <c r="I32" s="44">
        <v>24.15</v>
      </c>
      <c r="J32" s="40">
        <f t="shared" si="0"/>
        <v>28.497</v>
      </c>
      <c r="K32" s="41">
        <f t="shared" si="1"/>
        <v>1253.8679999999999</v>
      </c>
      <c r="L32" s="47">
        <v>44</v>
      </c>
      <c r="M32" s="32"/>
    </row>
    <row r="33" spans="2:13" ht="15.75" x14ac:dyDescent="0.25">
      <c r="B33" s="43">
        <v>18</v>
      </c>
      <c r="C33" s="34">
        <v>44589</v>
      </c>
      <c r="D33" s="34">
        <v>44589</v>
      </c>
      <c r="E33" s="35" t="s">
        <v>15</v>
      </c>
      <c r="F33" s="36">
        <v>5206</v>
      </c>
      <c r="G33" s="48" t="s">
        <v>39</v>
      </c>
      <c r="H33" s="38" t="s">
        <v>17</v>
      </c>
      <c r="I33" s="44">
        <v>54.04</v>
      </c>
      <c r="J33" s="40">
        <f t="shared" si="0"/>
        <v>63.767200000000003</v>
      </c>
      <c r="K33" s="41">
        <f t="shared" si="1"/>
        <v>637.67200000000003</v>
      </c>
      <c r="L33" s="47">
        <v>10</v>
      </c>
      <c r="M33" s="32"/>
    </row>
    <row r="34" spans="2:13" ht="15.75" x14ac:dyDescent="0.25">
      <c r="B34" s="43">
        <v>23</v>
      </c>
      <c r="C34" s="34">
        <v>44589</v>
      </c>
      <c r="D34" s="34">
        <v>44589</v>
      </c>
      <c r="E34" s="35" t="s">
        <v>15</v>
      </c>
      <c r="F34" s="36">
        <v>5206</v>
      </c>
      <c r="G34" s="48" t="s">
        <v>39</v>
      </c>
      <c r="H34" s="38" t="s">
        <v>17</v>
      </c>
      <c r="I34" s="44">
        <v>33.08</v>
      </c>
      <c r="J34" s="40">
        <f t="shared" si="0"/>
        <v>39.034399999999998</v>
      </c>
      <c r="K34" s="41">
        <f t="shared" si="1"/>
        <v>429.3784</v>
      </c>
      <c r="L34" s="47">
        <v>11</v>
      </c>
      <c r="M34" s="32"/>
    </row>
    <row r="35" spans="2:13" x14ac:dyDescent="0.25">
      <c r="B35" s="33">
        <v>65</v>
      </c>
      <c r="C35" s="34">
        <v>44589</v>
      </c>
      <c r="D35" s="34">
        <v>44589</v>
      </c>
      <c r="E35" s="35" t="s">
        <v>15</v>
      </c>
      <c r="F35" s="36">
        <v>5206</v>
      </c>
      <c r="G35" s="37" t="s">
        <v>40</v>
      </c>
      <c r="H35" s="38" t="s">
        <v>17</v>
      </c>
      <c r="I35" s="44">
        <v>36.54</v>
      </c>
      <c r="J35" s="40">
        <f t="shared" si="0"/>
        <v>43.117199999999997</v>
      </c>
      <c r="K35" s="41">
        <f t="shared" si="1"/>
        <v>517.40639999999996</v>
      </c>
      <c r="L35" s="47">
        <v>12</v>
      </c>
      <c r="M35" s="32"/>
    </row>
    <row r="36" spans="2:13" x14ac:dyDescent="0.25">
      <c r="B36" s="43">
        <v>55</v>
      </c>
      <c r="C36" s="34">
        <v>44589</v>
      </c>
      <c r="D36" s="34">
        <v>44589</v>
      </c>
      <c r="E36" s="35" t="s">
        <v>15</v>
      </c>
      <c r="F36" s="36">
        <v>5206</v>
      </c>
      <c r="G36" s="37" t="s">
        <v>41</v>
      </c>
      <c r="H36" s="38" t="s">
        <v>17</v>
      </c>
      <c r="I36" s="44">
        <v>37</v>
      </c>
      <c r="J36" s="40">
        <f t="shared" si="0"/>
        <v>43.66</v>
      </c>
      <c r="K36" s="41">
        <f t="shared" si="1"/>
        <v>130.97999999999999</v>
      </c>
      <c r="L36" s="47">
        <v>3</v>
      </c>
      <c r="M36" s="32"/>
    </row>
    <row r="37" spans="2:13" x14ac:dyDescent="0.25">
      <c r="B37" s="43">
        <v>71</v>
      </c>
      <c r="C37" s="34">
        <v>44589</v>
      </c>
      <c r="D37" s="34">
        <v>44589</v>
      </c>
      <c r="E37" s="35" t="s">
        <v>15</v>
      </c>
      <c r="F37" s="36">
        <v>5206</v>
      </c>
      <c r="G37" s="37" t="s">
        <v>42</v>
      </c>
      <c r="H37" s="38" t="s">
        <v>17</v>
      </c>
      <c r="I37" s="44">
        <v>41.44</v>
      </c>
      <c r="J37" s="40">
        <f t="shared" si="0"/>
        <v>48.899199999999993</v>
      </c>
      <c r="K37" s="41">
        <f t="shared" si="1"/>
        <v>2444.9599999999996</v>
      </c>
      <c r="L37" s="47">
        <v>50</v>
      </c>
      <c r="M37" s="32"/>
    </row>
    <row r="38" spans="2:13" x14ac:dyDescent="0.25">
      <c r="B38" s="43">
        <v>72</v>
      </c>
      <c r="C38" s="34">
        <v>44589</v>
      </c>
      <c r="D38" s="34">
        <v>44589</v>
      </c>
      <c r="E38" s="35" t="s">
        <v>15</v>
      </c>
      <c r="F38" s="36">
        <v>5206</v>
      </c>
      <c r="G38" s="37" t="s">
        <v>43</v>
      </c>
      <c r="H38" s="38" t="s">
        <v>17</v>
      </c>
      <c r="I38" s="44">
        <v>52.81</v>
      </c>
      <c r="J38" s="40">
        <f t="shared" si="0"/>
        <v>62.315800000000003</v>
      </c>
      <c r="K38" s="41">
        <f t="shared" si="1"/>
        <v>2243.3688000000002</v>
      </c>
      <c r="L38" s="47">
        <v>36</v>
      </c>
      <c r="M38" s="32"/>
    </row>
    <row r="39" spans="2:13" x14ac:dyDescent="0.25">
      <c r="B39" s="33">
        <v>73</v>
      </c>
      <c r="C39" s="34">
        <v>44589</v>
      </c>
      <c r="D39" s="34">
        <v>44589</v>
      </c>
      <c r="E39" s="35" t="s">
        <v>15</v>
      </c>
      <c r="F39" s="36">
        <v>5206</v>
      </c>
      <c r="G39" s="37" t="s">
        <v>44</v>
      </c>
      <c r="H39" s="38" t="s">
        <v>17</v>
      </c>
      <c r="I39" s="44">
        <v>23</v>
      </c>
      <c r="J39" s="40">
        <f t="shared" si="0"/>
        <v>27.14</v>
      </c>
      <c r="K39" s="41">
        <f t="shared" si="1"/>
        <v>189.98000000000002</v>
      </c>
      <c r="L39" s="47">
        <v>7</v>
      </c>
      <c r="M39" s="32"/>
    </row>
    <row r="40" spans="2:13" x14ac:dyDescent="0.25">
      <c r="B40" s="49">
        <v>74</v>
      </c>
      <c r="C40" s="34">
        <v>44589</v>
      </c>
      <c r="D40" s="34">
        <v>44589</v>
      </c>
      <c r="E40" s="35" t="s">
        <v>15</v>
      </c>
      <c r="F40" s="50">
        <v>5206</v>
      </c>
      <c r="G40" s="37" t="s">
        <v>45</v>
      </c>
      <c r="H40" s="38" t="s">
        <v>17</v>
      </c>
      <c r="I40" s="44">
        <v>28.75</v>
      </c>
      <c r="J40" s="40">
        <f t="shared" si="0"/>
        <v>33.924999999999997</v>
      </c>
      <c r="K40" s="41">
        <f t="shared" si="1"/>
        <v>1696.2499999999998</v>
      </c>
      <c r="L40" s="47">
        <v>50</v>
      </c>
      <c r="M40" s="32"/>
    </row>
    <row r="41" spans="2:13" x14ac:dyDescent="0.25">
      <c r="B41" s="49">
        <v>75</v>
      </c>
      <c r="C41" s="34">
        <v>44589</v>
      </c>
      <c r="D41" s="34">
        <v>44589</v>
      </c>
      <c r="E41" s="35" t="s">
        <v>15</v>
      </c>
      <c r="F41" s="50">
        <v>5206</v>
      </c>
      <c r="G41" s="37" t="s">
        <v>46</v>
      </c>
      <c r="H41" s="38" t="s">
        <v>17</v>
      </c>
      <c r="I41" s="44">
        <v>85.42</v>
      </c>
      <c r="J41" s="40">
        <f t="shared" si="0"/>
        <v>100.79560000000001</v>
      </c>
      <c r="K41" s="41">
        <f t="shared" si="1"/>
        <v>2015.9120000000003</v>
      </c>
      <c r="L41" s="47">
        <v>20</v>
      </c>
      <c r="M41" s="32"/>
    </row>
    <row r="42" spans="2:13" x14ac:dyDescent="0.25">
      <c r="B42" s="51">
        <v>77</v>
      </c>
      <c r="C42" s="34">
        <v>44589</v>
      </c>
      <c r="D42" s="34">
        <v>44589</v>
      </c>
      <c r="E42" s="35" t="s">
        <v>15</v>
      </c>
      <c r="F42" s="50">
        <v>5206</v>
      </c>
      <c r="G42" s="37" t="s">
        <v>47</v>
      </c>
      <c r="H42" s="38" t="s">
        <v>17</v>
      </c>
      <c r="I42" s="44">
        <v>116.7</v>
      </c>
      <c r="J42" s="40">
        <f t="shared" si="0"/>
        <v>137.70600000000002</v>
      </c>
      <c r="K42" s="41">
        <f t="shared" si="1"/>
        <v>2754.1200000000003</v>
      </c>
      <c r="L42" s="47">
        <v>20</v>
      </c>
      <c r="M42" s="32"/>
    </row>
    <row r="43" spans="2:13" ht="15.75" x14ac:dyDescent="0.25">
      <c r="B43" s="49">
        <v>78</v>
      </c>
      <c r="C43" s="34">
        <v>44589</v>
      </c>
      <c r="D43" s="34">
        <v>44589</v>
      </c>
      <c r="E43" s="35" t="s">
        <v>15</v>
      </c>
      <c r="F43" s="50">
        <v>5206</v>
      </c>
      <c r="G43" s="48" t="s">
        <v>48</v>
      </c>
      <c r="H43" s="38" t="s">
        <v>17</v>
      </c>
      <c r="I43" s="44">
        <v>21.45</v>
      </c>
      <c r="J43" s="40">
        <f t="shared" si="0"/>
        <v>25.311</v>
      </c>
      <c r="K43" s="41">
        <f t="shared" si="1"/>
        <v>1138.9949999999999</v>
      </c>
      <c r="L43" s="47">
        <v>45</v>
      </c>
      <c r="M43" s="32"/>
    </row>
    <row r="44" spans="2:13" ht="15.75" x14ac:dyDescent="0.25">
      <c r="B44" s="49">
        <v>79</v>
      </c>
      <c r="C44" s="34">
        <v>44589</v>
      </c>
      <c r="D44" s="34">
        <v>44589</v>
      </c>
      <c r="E44" s="35" t="s">
        <v>15</v>
      </c>
      <c r="F44" s="50">
        <v>5206</v>
      </c>
      <c r="G44" s="52" t="s">
        <v>49</v>
      </c>
      <c r="H44" s="38" t="s">
        <v>17</v>
      </c>
      <c r="I44" s="44">
        <v>88.98</v>
      </c>
      <c r="J44" s="40">
        <f t="shared" si="0"/>
        <v>104.99640000000001</v>
      </c>
      <c r="K44" s="41">
        <f t="shared" si="1"/>
        <v>2099.9280000000003</v>
      </c>
      <c r="L44" s="47">
        <v>20</v>
      </c>
      <c r="M44" s="32"/>
    </row>
    <row r="45" spans="2:13" ht="15.75" x14ac:dyDescent="0.25">
      <c r="B45" s="49">
        <v>80</v>
      </c>
      <c r="C45" s="34">
        <v>44589</v>
      </c>
      <c r="D45" s="34">
        <v>44589</v>
      </c>
      <c r="E45" s="35" t="s">
        <v>15</v>
      </c>
      <c r="F45" s="50">
        <v>5206</v>
      </c>
      <c r="G45" s="52" t="s">
        <v>49</v>
      </c>
      <c r="H45" s="38" t="s">
        <v>17</v>
      </c>
      <c r="I45" s="44">
        <v>225</v>
      </c>
      <c r="J45" s="40">
        <f t="shared" si="0"/>
        <v>265.5</v>
      </c>
      <c r="K45" s="41">
        <f t="shared" si="1"/>
        <v>5310</v>
      </c>
      <c r="L45" s="47">
        <v>20</v>
      </c>
      <c r="M45" s="32"/>
    </row>
    <row r="46" spans="2:13" x14ac:dyDescent="0.25">
      <c r="B46" s="51">
        <v>81</v>
      </c>
      <c r="C46" s="53">
        <v>44617</v>
      </c>
      <c r="D46" s="53">
        <v>44617</v>
      </c>
      <c r="E46" s="35" t="s">
        <v>15</v>
      </c>
      <c r="F46" s="50">
        <v>5206</v>
      </c>
      <c r="G46" s="37" t="s">
        <v>50</v>
      </c>
      <c r="H46" s="38" t="s">
        <v>17</v>
      </c>
      <c r="I46" s="44">
        <v>126</v>
      </c>
      <c r="J46" s="40">
        <f t="shared" si="0"/>
        <v>148.68</v>
      </c>
      <c r="K46" s="41">
        <f t="shared" si="1"/>
        <v>2973.6000000000004</v>
      </c>
      <c r="L46" s="47">
        <v>20</v>
      </c>
      <c r="M46" s="32"/>
    </row>
    <row r="47" spans="2:13" x14ac:dyDescent="0.25">
      <c r="B47" s="49">
        <v>83</v>
      </c>
      <c r="C47" s="53">
        <v>44617</v>
      </c>
      <c r="D47" s="53">
        <v>44617</v>
      </c>
      <c r="E47" s="35" t="s">
        <v>15</v>
      </c>
      <c r="F47" s="50">
        <v>5206</v>
      </c>
      <c r="G47" s="37" t="s">
        <v>50</v>
      </c>
      <c r="H47" s="38" t="s">
        <v>17</v>
      </c>
      <c r="I47" s="44">
        <v>6.43</v>
      </c>
      <c r="J47" s="40">
        <f t="shared" si="0"/>
        <v>7.5873999999999997</v>
      </c>
      <c r="K47" s="41">
        <f t="shared" si="1"/>
        <v>713.21559999999999</v>
      </c>
      <c r="L47" s="47">
        <v>94</v>
      </c>
      <c r="M47" s="32"/>
    </row>
    <row r="48" spans="2:13" x14ac:dyDescent="0.25">
      <c r="B48" s="49">
        <v>84</v>
      </c>
      <c r="C48" s="53">
        <v>44617</v>
      </c>
      <c r="D48" s="53">
        <v>44617</v>
      </c>
      <c r="E48" s="35" t="s">
        <v>15</v>
      </c>
      <c r="F48" s="50">
        <v>5206</v>
      </c>
      <c r="G48" s="37" t="s">
        <v>51</v>
      </c>
      <c r="H48" s="38" t="s">
        <v>17</v>
      </c>
      <c r="I48" s="44">
        <v>25.3</v>
      </c>
      <c r="J48" s="40">
        <f t="shared" si="0"/>
        <v>29.853999999999999</v>
      </c>
      <c r="K48" s="41">
        <f t="shared" si="1"/>
        <v>1373.2839999999999</v>
      </c>
      <c r="L48" s="47">
        <v>46</v>
      </c>
      <c r="M48" s="32"/>
    </row>
    <row r="49" spans="2:13" x14ac:dyDescent="0.25">
      <c r="B49" s="51">
        <v>85</v>
      </c>
      <c r="C49" s="53">
        <v>44617</v>
      </c>
      <c r="D49" s="53">
        <v>44617</v>
      </c>
      <c r="E49" s="35" t="s">
        <v>15</v>
      </c>
      <c r="F49" s="50">
        <v>5206</v>
      </c>
      <c r="G49" s="37" t="s">
        <v>52</v>
      </c>
      <c r="H49" s="38" t="s">
        <v>17</v>
      </c>
      <c r="I49" s="44">
        <v>318.45999999999998</v>
      </c>
      <c r="J49" s="40">
        <f t="shared" si="0"/>
        <v>375.78279999999995</v>
      </c>
      <c r="K49" s="41">
        <f t="shared" si="1"/>
        <v>9018.7871999999988</v>
      </c>
      <c r="L49" s="47">
        <v>24</v>
      </c>
      <c r="M49" s="32"/>
    </row>
    <row r="50" spans="2:13" x14ac:dyDescent="0.25">
      <c r="B50" s="49">
        <v>86</v>
      </c>
      <c r="C50" s="53">
        <v>44617</v>
      </c>
      <c r="D50" s="53">
        <v>44617</v>
      </c>
      <c r="E50" s="35" t="s">
        <v>15</v>
      </c>
      <c r="F50" s="50">
        <v>5206</v>
      </c>
      <c r="G50" s="54" t="s">
        <v>53</v>
      </c>
      <c r="H50" s="38" t="s">
        <v>17</v>
      </c>
      <c r="I50" s="44">
        <v>25.3</v>
      </c>
      <c r="J50" s="40">
        <f t="shared" si="0"/>
        <v>29.853999999999999</v>
      </c>
      <c r="K50" s="41">
        <f t="shared" si="1"/>
        <v>1522.5539999999999</v>
      </c>
      <c r="L50" s="47">
        <v>51</v>
      </c>
      <c r="M50" s="32"/>
    </row>
    <row r="51" spans="2:13" x14ac:dyDescent="0.25">
      <c r="B51" s="49">
        <v>87</v>
      </c>
      <c r="C51" s="53">
        <v>44617</v>
      </c>
      <c r="D51" s="53">
        <v>44617</v>
      </c>
      <c r="E51" s="35" t="s">
        <v>15</v>
      </c>
      <c r="F51" s="50">
        <v>5206</v>
      </c>
      <c r="G51" s="54" t="s">
        <v>53</v>
      </c>
      <c r="H51" s="38" t="s">
        <v>17</v>
      </c>
      <c r="I51" s="44">
        <v>25.3</v>
      </c>
      <c r="J51" s="40">
        <f t="shared" si="0"/>
        <v>29.853999999999999</v>
      </c>
      <c r="K51" s="41">
        <f t="shared" si="1"/>
        <v>1432.992</v>
      </c>
      <c r="L51" s="47">
        <v>48</v>
      </c>
      <c r="M51" s="32"/>
    </row>
    <row r="52" spans="2:13" x14ac:dyDescent="0.25">
      <c r="B52" s="49">
        <v>88</v>
      </c>
      <c r="C52" s="53">
        <v>44617</v>
      </c>
      <c r="D52" s="53">
        <v>44617</v>
      </c>
      <c r="E52" s="35" t="s">
        <v>15</v>
      </c>
      <c r="F52" s="50">
        <v>5206</v>
      </c>
      <c r="G52" s="54" t="s">
        <v>54</v>
      </c>
      <c r="H52" s="38" t="s">
        <v>17</v>
      </c>
      <c r="I52" s="44">
        <v>3.02</v>
      </c>
      <c r="J52" s="40">
        <f t="shared" si="0"/>
        <v>3.5636000000000001</v>
      </c>
      <c r="K52" s="41">
        <f t="shared" si="1"/>
        <v>15323.48</v>
      </c>
      <c r="L52" s="47">
        <v>4300</v>
      </c>
      <c r="M52" s="32"/>
    </row>
    <row r="53" spans="2:13" ht="15.75" x14ac:dyDescent="0.25">
      <c r="B53" s="51">
        <v>89</v>
      </c>
      <c r="C53" s="53">
        <v>44617</v>
      </c>
      <c r="D53" s="53">
        <v>44617</v>
      </c>
      <c r="E53" s="35" t="s">
        <v>15</v>
      </c>
      <c r="F53" s="50">
        <v>5206</v>
      </c>
      <c r="G53" s="55" t="s">
        <v>55</v>
      </c>
      <c r="H53" s="38" t="s">
        <v>17</v>
      </c>
      <c r="I53" s="44">
        <v>3.22</v>
      </c>
      <c r="J53" s="40">
        <f t="shared" si="0"/>
        <v>3.7996000000000003</v>
      </c>
      <c r="K53" s="41">
        <f t="shared" si="1"/>
        <v>7599.2000000000007</v>
      </c>
      <c r="L53" s="47">
        <v>2000</v>
      </c>
      <c r="M53" s="32"/>
    </row>
    <row r="54" spans="2:13" ht="15.75" x14ac:dyDescent="0.25">
      <c r="B54" s="49">
        <v>3</v>
      </c>
      <c r="C54" s="53">
        <v>44617</v>
      </c>
      <c r="D54" s="53">
        <v>44617</v>
      </c>
      <c r="E54" s="35" t="s">
        <v>15</v>
      </c>
      <c r="F54" s="50">
        <v>5206</v>
      </c>
      <c r="G54" s="55" t="s">
        <v>56</v>
      </c>
      <c r="H54" s="38" t="s">
        <v>17</v>
      </c>
      <c r="I54" s="44">
        <v>3600</v>
      </c>
      <c r="J54" s="40">
        <f t="shared" si="0"/>
        <v>4248</v>
      </c>
      <c r="K54" s="41">
        <f t="shared" si="1"/>
        <v>42480</v>
      </c>
      <c r="L54" s="47">
        <v>10</v>
      </c>
      <c r="M54" s="32"/>
    </row>
    <row r="55" spans="2:13" ht="15.75" x14ac:dyDescent="0.25">
      <c r="B55" s="49">
        <v>4</v>
      </c>
      <c r="C55" s="53">
        <v>44617</v>
      </c>
      <c r="D55" s="53">
        <v>44617</v>
      </c>
      <c r="E55" s="35" t="s">
        <v>15</v>
      </c>
      <c r="F55" s="50">
        <v>5206</v>
      </c>
      <c r="G55" s="55" t="s">
        <v>57</v>
      </c>
      <c r="H55" s="38" t="s">
        <v>17</v>
      </c>
      <c r="I55" s="44">
        <v>40</v>
      </c>
      <c r="J55" s="40">
        <f t="shared" si="0"/>
        <v>47.2</v>
      </c>
      <c r="K55" s="41">
        <f t="shared" si="1"/>
        <v>94400</v>
      </c>
      <c r="L55" s="47">
        <v>2000</v>
      </c>
      <c r="M55" s="32">
        <v>10</v>
      </c>
    </row>
    <row r="56" spans="2:13" x14ac:dyDescent="0.25">
      <c r="B56" s="51">
        <v>5</v>
      </c>
      <c r="C56" s="53">
        <v>44617</v>
      </c>
      <c r="D56" s="53">
        <v>44617</v>
      </c>
      <c r="E56" s="35" t="s">
        <v>15</v>
      </c>
      <c r="F56" s="50">
        <v>5206</v>
      </c>
      <c r="G56" s="56" t="s">
        <v>58</v>
      </c>
      <c r="H56" s="38" t="s">
        <v>17</v>
      </c>
      <c r="I56" s="44">
        <v>71.8</v>
      </c>
      <c r="J56" s="40">
        <f t="shared" si="0"/>
        <v>84.72399999999999</v>
      </c>
      <c r="K56" s="41">
        <f t="shared" si="1"/>
        <v>1016.6879999999999</v>
      </c>
      <c r="L56" s="47">
        <v>12</v>
      </c>
      <c r="M56" s="32">
        <v>10</v>
      </c>
    </row>
    <row r="57" spans="2:13" x14ac:dyDescent="0.25">
      <c r="B57" s="49">
        <v>48</v>
      </c>
      <c r="C57" s="53">
        <v>44617</v>
      </c>
      <c r="D57" s="53">
        <v>44617</v>
      </c>
      <c r="E57" s="35" t="s">
        <v>15</v>
      </c>
      <c r="F57" s="50">
        <v>5206</v>
      </c>
      <c r="G57" s="56" t="s">
        <v>59</v>
      </c>
      <c r="H57" s="38" t="s">
        <v>17</v>
      </c>
      <c r="I57" s="44">
        <v>14.44</v>
      </c>
      <c r="J57" s="40">
        <f t="shared" si="0"/>
        <v>17.039200000000001</v>
      </c>
      <c r="K57" s="41">
        <f t="shared" si="1"/>
        <v>289.66640000000001</v>
      </c>
      <c r="L57" s="47">
        <v>17</v>
      </c>
      <c r="M57" s="32">
        <v>10</v>
      </c>
    </row>
    <row r="58" spans="2:13" x14ac:dyDescent="0.25">
      <c r="B58" s="51">
        <v>45</v>
      </c>
      <c r="C58" s="53">
        <v>44617</v>
      </c>
      <c r="D58" s="53">
        <v>44617</v>
      </c>
      <c r="E58" s="35" t="s">
        <v>15</v>
      </c>
      <c r="F58" s="50">
        <v>5206</v>
      </c>
      <c r="G58" s="56" t="s">
        <v>60</v>
      </c>
      <c r="H58" s="38" t="s">
        <v>17</v>
      </c>
      <c r="I58" s="44">
        <v>25</v>
      </c>
      <c r="J58" s="40">
        <f t="shared" si="0"/>
        <v>29.5</v>
      </c>
      <c r="K58" s="41">
        <f t="shared" si="1"/>
        <v>5074</v>
      </c>
      <c r="L58" s="47">
        <v>172</v>
      </c>
      <c r="M58" s="57">
        <v>12</v>
      </c>
    </row>
    <row r="59" spans="2:13" ht="15.75" x14ac:dyDescent="0.25">
      <c r="B59" s="49">
        <v>51</v>
      </c>
      <c r="C59" s="53">
        <v>44617</v>
      </c>
      <c r="D59" s="53">
        <v>44617</v>
      </c>
      <c r="E59" s="35" t="s">
        <v>15</v>
      </c>
      <c r="F59" s="50">
        <v>5206</v>
      </c>
      <c r="G59" s="55" t="s">
        <v>60</v>
      </c>
      <c r="H59" s="38" t="s">
        <v>17</v>
      </c>
      <c r="I59" s="44">
        <v>328.81</v>
      </c>
      <c r="J59" s="40">
        <f t="shared" si="0"/>
        <v>387.99580000000003</v>
      </c>
      <c r="K59" s="41">
        <f t="shared" si="1"/>
        <v>10863.8824</v>
      </c>
      <c r="L59" s="47">
        <v>28</v>
      </c>
      <c r="M59" s="57">
        <v>10</v>
      </c>
    </row>
    <row r="60" spans="2:13" ht="15.75" x14ac:dyDescent="0.25">
      <c r="B60" s="51">
        <v>53</v>
      </c>
      <c r="C60" s="53">
        <v>44617</v>
      </c>
      <c r="D60" s="53">
        <v>44617</v>
      </c>
      <c r="E60" s="35" t="s">
        <v>15</v>
      </c>
      <c r="F60" s="50">
        <v>5206</v>
      </c>
      <c r="G60" s="55" t="s">
        <v>61</v>
      </c>
      <c r="H60" s="38" t="s">
        <v>17</v>
      </c>
      <c r="I60" s="44">
        <v>450</v>
      </c>
      <c r="J60" s="40">
        <f t="shared" si="0"/>
        <v>531</v>
      </c>
      <c r="K60" s="41">
        <f t="shared" si="1"/>
        <v>10620</v>
      </c>
      <c r="L60" s="47">
        <v>20</v>
      </c>
      <c r="M60" s="57"/>
    </row>
    <row r="61" spans="2:13" ht="15.75" x14ac:dyDescent="0.25">
      <c r="B61" s="51">
        <v>93</v>
      </c>
      <c r="C61" s="53">
        <v>44617</v>
      </c>
      <c r="D61" s="53">
        <v>44617</v>
      </c>
      <c r="E61" s="35" t="s">
        <v>15</v>
      </c>
      <c r="F61" s="50">
        <v>5206</v>
      </c>
      <c r="G61" s="55" t="s">
        <v>62</v>
      </c>
      <c r="H61" s="38" t="s">
        <v>17</v>
      </c>
      <c r="I61" s="44">
        <v>408</v>
      </c>
      <c r="J61" s="40">
        <f t="shared" si="0"/>
        <v>481.44</v>
      </c>
      <c r="K61" s="41">
        <f t="shared" si="1"/>
        <v>14443.2</v>
      </c>
      <c r="L61" s="47">
        <v>30</v>
      </c>
    </row>
    <row r="62" spans="2:13" x14ac:dyDescent="0.25">
      <c r="B62" s="49">
        <v>94</v>
      </c>
      <c r="C62" s="53">
        <v>44617</v>
      </c>
      <c r="D62" s="53">
        <v>44617</v>
      </c>
      <c r="E62" s="35" t="s">
        <v>15</v>
      </c>
      <c r="F62" s="50">
        <v>5206</v>
      </c>
      <c r="G62" s="58" t="s">
        <v>63</v>
      </c>
      <c r="H62" s="38" t="s">
        <v>17</v>
      </c>
      <c r="I62" s="44">
        <v>4.09</v>
      </c>
      <c r="J62" s="40">
        <f t="shared" si="0"/>
        <v>4.8262</v>
      </c>
      <c r="K62" s="41">
        <f t="shared" si="1"/>
        <v>1414.0766000000001</v>
      </c>
      <c r="L62" s="47">
        <v>293</v>
      </c>
      <c r="M62" s="57">
        <v>1</v>
      </c>
    </row>
    <row r="63" spans="2:13" ht="15.75" x14ac:dyDescent="0.25">
      <c r="B63" s="49">
        <v>96</v>
      </c>
      <c r="C63" s="53">
        <v>44617</v>
      </c>
      <c r="D63" s="53">
        <v>44617</v>
      </c>
      <c r="E63" s="35" t="s">
        <v>15</v>
      </c>
      <c r="F63" s="50">
        <v>5206</v>
      </c>
      <c r="G63" s="55" t="s">
        <v>64</v>
      </c>
      <c r="H63" s="38" t="s">
        <v>65</v>
      </c>
      <c r="I63" s="44">
        <v>67.900000000000006</v>
      </c>
      <c r="J63" s="40">
        <f t="shared" si="0"/>
        <v>80.122000000000014</v>
      </c>
      <c r="K63" s="41">
        <f t="shared" si="1"/>
        <v>8012.2000000000016</v>
      </c>
      <c r="L63" s="47">
        <v>100</v>
      </c>
      <c r="M63" s="59"/>
    </row>
    <row r="64" spans="2:13" ht="15.75" x14ac:dyDescent="0.25">
      <c r="B64" s="49">
        <v>99</v>
      </c>
      <c r="C64" s="53">
        <v>44617</v>
      </c>
      <c r="D64" s="53">
        <v>44617</v>
      </c>
      <c r="E64" s="35" t="s">
        <v>15</v>
      </c>
      <c r="F64" s="50">
        <v>5206</v>
      </c>
      <c r="G64" s="55" t="s">
        <v>66</v>
      </c>
      <c r="H64" s="38" t="s">
        <v>65</v>
      </c>
      <c r="I64" s="44">
        <v>125</v>
      </c>
      <c r="J64" s="40">
        <f t="shared" si="0"/>
        <v>147.5</v>
      </c>
      <c r="K64" s="41">
        <f t="shared" si="1"/>
        <v>14750</v>
      </c>
      <c r="L64" s="47">
        <v>100</v>
      </c>
    </row>
    <row r="65" spans="2:12" ht="15.75" x14ac:dyDescent="0.25">
      <c r="B65" s="49">
        <v>100</v>
      </c>
      <c r="C65" s="53">
        <v>44617</v>
      </c>
      <c r="D65" s="53">
        <v>44617</v>
      </c>
      <c r="E65" s="35" t="s">
        <v>15</v>
      </c>
      <c r="F65" s="50">
        <v>5206</v>
      </c>
      <c r="G65" s="55" t="s">
        <v>67</v>
      </c>
      <c r="H65" s="38" t="s">
        <v>17</v>
      </c>
      <c r="I65" s="44">
        <v>48.26</v>
      </c>
      <c r="J65" s="40">
        <f t="shared" si="0"/>
        <v>56.946799999999996</v>
      </c>
      <c r="K65" s="41">
        <f t="shared" si="1"/>
        <v>8655.9135999999999</v>
      </c>
      <c r="L65" s="47">
        <v>152</v>
      </c>
    </row>
    <row r="66" spans="2:12" ht="15.75" x14ac:dyDescent="0.25">
      <c r="B66" s="51">
        <v>101</v>
      </c>
      <c r="C66" s="53">
        <v>44617</v>
      </c>
      <c r="D66" s="53">
        <v>44617</v>
      </c>
      <c r="E66" s="35" t="s">
        <v>15</v>
      </c>
      <c r="F66" s="50">
        <v>5206</v>
      </c>
      <c r="G66" s="55" t="s">
        <v>67</v>
      </c>
      <c r="H66" s="38" t="s">
        <v>17</v>
      </c>
      <c r="I66" s="44">
        <v>6.36</v>
      </c>
      <c r="J66" s="40">
        <f t="shared" si="0"/>
        <v>7.5048000000000004</v>
      </c>
      <c r="K66" s="41">
        <f t="shared" si="1"/>
        <v>465.29760000000005</v>
      </c>
      <c r="L66" s="47">
        <v>62</v>
      </c>
    </row>
    <row r="67" spans="2:12" x14ac:dyDescent="0.25">
      <c r="B67" s="49">
        <v>102</v>
      </c>
      <c r="C67" s="53">
        <v>44617</v>
      </c>
      <c r="D67" s="53">
        <v>44617</v>
      </c>
      <c r="E67" s="35" t="s">
        <v>15</v>
      </c>
      <c r="F67" s="50">
        <v>5206</v>
      </c>
      <c r="G67" s="54" t="s">
        <v>68</v>
      </c>
      <c r="H67" s="38" t="s">
        <v>17</v>
      </c>
      <c r="I67" s="44">
        <v>81.010000000000005</v>
      </c>
      <c r="J67" s="40">
        <f>I67+(I67*0)</f>
        <v>81.010000000000005</v>
      </c>
      <c r="K67" s="41">
        <f t="shared" si="1"/>
        <v>4050.5000000000005</v>
      </c>
      <c r="L67" s="47">
        <v>50</v>
      </c>
    </row>
    <row r="68" spans="2:12" x14ac:dyDescent="0.25">
      <c r="B68" s="49">
        <v>111</v>
      </c>
      <c r="C68" s="53">
        <v>44617</v>
      </c>
      <c r="D68" s="53">
        <v>44617</v>
      </c>
      <c r="E68" s="35" t="s">
        <v>15</v>
      </c>
      <c r="F68" s="50">
        <v>5206</v>
      </c>
      <c r="G68" s="54" t="s">
        <v>69</v>
      </c>
      <c r="H68" s="38" t="s">
        <v>17</v>
      </c>
      <c r="I68" s="39">
        <v>4.32</v>
      </c>
      <c r="J68" s="40">
        <f t="shared" ref="J68:J131" si="2">I68+(I68*0.18)</f>
        <v>5.0975999999999999</v>
      </c>
      <c r="K68" s="41">
        <f t="shared" si="1"/>
        <v>1529.28</v>
      </c>
      <c r="L68" s="42">
        <v>300</v>
      </c>
    </row>
    <row r="69" spans="2:12" x14ac:dyDescent="0.25">
      <c r="B69" s="49">
        <v>112</v>
      </c>
      <c r="C69" s="53">
        <v>44617</v>
      </c>
      <c r="D69" s="53">
        <v>44617</v>
      </c>
      <c r="E69" s="35" t="s">
        <v>15</v>
      </c>
      <c r="F69" s="50">
        <v>5206</v>
      </c>
      <c r="G69" s="54" t="s">
        <v>70</v>
      </c>
      <c r="H69" s="38" t="s">
        <v>17</v>
      </c>
      <c r="I69" s="39">
        <v>9.33</v>
      </c>
      <c r="J69" s="40">
        <f t="shared" si="2"/>
        <v>11.009399999999999</v>
      </c>
      <c r="K69" s="41">
        <f t="shared" si="1"/>
        <v>5504.7</v>
      </c>
      <c r="L69" s="42">
        <v>500</v>
      </c>
    </row>
    <row r="70" spans="2:12" x14ac:dyDescent="0.25">
      <c r="B70" s="51">
        <v>113</v>
      </c>
      <c r="C70" s="53">
        <v>44617</v>
      </c>
      <c r="D70" s="53">
        <v>44617</v>
      </c>
      <c r="E70" s="35" t="s">
        <v>15</v>
      </c>
      <c r="F70" s="50">
        <v>5206</v>
      </c>
      <c r="G70" s="54" t="s">
        <v>71</v>
      </c>
      <c r="H70" s="38" t="s">
        <v>17</v>
      </c>
      <c r="I70" s="44">
        <v>11.76</v>
      </c>
      <c r="J70" s="40">
        <f t="shared" si="2"/>
        <v>13.876799999999999</v>
      </c>
      <c r="K70" s="41">
        <f t="shared" si="1"/>
        <v>3580.2143999999998</v>
      </c>
      <c r="L70" s="42">
        <v>258</v>
      </c>
    </row>
    <row r="71" spans="2:12" x14ac:dyDescent="0.25">
      <c r="B71" s="49">
        <v>114</v>
      </c>
      <c r="C71" s="53">
        <v>44617</v>
      </c>
      <c r="D71" s="53">
        <v>44617</v>
      </c>
      <c r="E71" s="35" t="s">
        <v>15</v>
      </c>
      <c r="F71" s="50">
        <v>5206</v>
      </c>
      <c r="G71" s="54" t="s">
        <v>72</v>
      </c>
      <c r="H71" s="38" t="s">
        <v>37</v>
      </c>
      <c r="I71" s="44">
        <v>218.27</v>
      </c>
      <c r="J71" s="40">
        <f t="shared" si="2"/>
        <v>257.55860000000001</v>
      </c>
      <c r="K71" s="41">
        <f t="shared" si="1"/>
        <v>10817.4612</v>
      </c>
      <c r="L71" s="42">
        <v>42</v>
      </c>
    </row>
    <row r="72" spans="2:12" x14ac:dyDescent="0.25">
      <c r="B72" s="49">
        <v>119</v>
      </c>
      <c r="C72" s="53">
        <v>44617</v>
      </c>
      <c r="D72" s="53">
        <v>44617</v>
      </c>
      <c r="E72" s="35" t="s">
        <v>15</v>
      </c>
      <c r="F72" s="50">
        <v>5206</v>
      </c>
      <c r="G72" s="54" t="s">
        <v>73</v>
      </c>
      <c r="H72" s="38" t="s">
        <v>17</v>
      </c>
      <c r="I72" s="44">
        <v>23.96</v>
      </c>
      <c r="J72" s="40">
        <f t="shared" si="2"/>
        <v>28.2728</v>
      </c>
      <c r="K72" s="41">
        <f t="shared" si="1"/>
        <v>4156.1016</v>
      </c>
      <c r="L72" s="42">
        <v>147</v>
      </c>
    </row>
    <row r="73" spans="2:12" x14ac:dyDescent="0.25">
      <c r="B73" s="49">
        <v>120</v>
      </c>
      <c r="C73" s="53">
        <v>44617</v>
      </c>
      <c r="D73" s="53">
        <v>44617</v>
      </c>
      <c r="E73" s="35" t="s">
        <v>15</v>
      </c>
      <c r="F73" s="50">
        <v>5206</v>
      </c>
      <c r="G73" s="54" t="s">
        <v>74</v>
      </c>
      <c r="H73" s="38" t="s">
        <v>37</v>
      </c>
      <c r="I73" s="44">
        <v>373.1</v>
      </c>
      <c r="J73" s="40">
        <f t="shared" si="2"/>
        <v>440.25800000000004</v>
      </c>
      <c r="K73" s="41">
        <f t="shared" si="1"/>
        <v>18490.836000000003</v>
      </c>
      <c r="L73" s="42">
        <v>42</v>
      </c>
    </row>
    <row r="74" spans="2:12" x14ac:dyDescent="0.25">
      <c r="B74" s="51">
        <v>121</v>
      </c>
      <c r="C74" s="53">
        <v>44617</v>
      </c>
      <c r="D74" s="53">
        <v>44617</v>
      </c>
      <c r="E74" s="35" t="s">
        <v>15</v>
      </c>
      <c r="F74" s="50">
        <v>5206</v>
      </c>
      <c r="G74" s="54" t="s">
        <v>75</v>
      </c>
      <c r="H74" s="38" t="s">
        <v>17</v>
      </c>
      <c r="I74" s="39">
        <v>32.630000000000003</v>
      </c>
      <c r="J74" s="40">
        <f t="shared" si="2"/>
        <v>38.503399999999999</v>
      </c>
      <c r="K74" s="41">
        <f t="shared" ref="K74:K137" si="3">J74*L74</f>
        <v>770.06799999999998</v>
      </c>
      <c r="L74" s="42">
        <v>20</v>
      </c>
    </row>
    <row r="75" spans="2:12" x14ac:dyDescent="0.25">
      <c r="B75" s="49">
        <v>122</v>
      </c>
      <c r="C75" s="53">
        <v>44617</v>
      </c>
      <c r="D75" s="53">
        <v>44617</v>
      </c>
      <c r="E75" s="35" t="s">
        <v>15</v>
      </c>
      <c r="F75" s="50">
        <v>5206</v>
      </c>
      <c r="G75" s="54" t="s">
        <v>76</v>
      </c>
      <c r="H75" s="38" t="s">
        <v>17</v>
      </c>
      <c r="I75" s="39">
        <v>237.29</v>
      </c>
      <c r="J75" s="40">
        <f t="shared" si="2"/>
        <v>280.00220000000002</v>
      </c>
      <c r="K75" s="41">
        <f t="shared" si="3"/>
        <v>8960.0704000000005</v>
      </c>
      <c r="L75" s="42">
        <v>32</v>
      </c>
    </row>
    <row r="76" spans="2:12" x14ac:dyDescent="0.25">
      <c r="B76" s="49">
        <v>124</v>
      </c>
      <c r="C76" s="53">
        <v>44617</v>
      </c>
      <c r="D76" s="53">
        <v>44617</v>
      </c>
      <c r="E76" s="35" t="s">
        <v>15</v>
      </c>
      <c r="F76" s="50">
        <v>5206</v>
      </c>
      <c r="G76" s="54" t="s">
        <v>77</v>
      </c>
      <c r="H76" s="38" t="s">
        <v>17</v>
      </c>
      <c r="I76" s="39">
        <v>156.78</v>
      </c>
      <c r="J76" s="40">
        <f t="shared" si="2"/>
        <v>185.00040000000001</v>
      </c>
      <c r="K76" s="41">
        <f t="shared" si="3"/>
        <v>4440.0096000000003</v>
      </c>
      <c r="L76" s="42">
        <v>24</v>
      </c>
    </row>
    <row r="77" spans="2:12" x14ac:dyDescent="0.25">
      <c r="B77" s="51">
        <v>125</v>
      </c>
      <c r="C77" s="53">
        <v>44617</v>
      </c>
      <c r="D77" s="53">
        <v>44617</v>
      </c>
      <c r="E77" s="35" t="s">
        <v>15</v>
      </c>
      <c r="F77" s="50">
        <v>5206</v>
      </c>
      <c r="G77" s="54" t="s">
        <v>78</v>
      </c>
      <c r="H77" s="38" t="s">
        <v>17</v>
      </c>
      <c r="I77" s="44">
        <v>10.17</v>
      </c>
      <c r="J77" s="40">
        <f t="shared" si="2"/>
        <v>12.0006</v>
      </c>
      <c r="K77" s="41">
        <f t="shared" si="3"/>
        <v>612.03060000000005</v>
      </c>
      <c r="L77" s="47">
        <v>51</v>
      </c>
    </row>
    <row r="78" spans="2:12" x14ac:dyDescent="0.25">
      <c r="B78" s="49">
        <v>126</v>
      </c>
      <c r="C78" s="53">
        <v>44617</v>
      </c>
      <c r="D78" s="53">
        <v>44617</v>
      </c>
      <c r="E78" s="35" t="s">
        <v>15</v>
      </c>
      <c r="F78" s="50">
        <v>5206</v>
      </c>
      <c r="G78" s="54" t="s">
        <v>79</v>
      </c>
      <c r="H78" s="38" t="s">
        <v>17</v>
      </c>
      <c r="I78" s="44">
        <v>10.17</v>
      </c>
      <c r="J78" s="40">
        <f t="shared" si="2"/>
        <v>12.0006</v>
      </c>
      <c r="K78" s="41">
        <f t="shared" si="3"/>
        <v>84.004199999999997</v>
      </c>
      <c r="L78" s="47">
        <v>7</v>
      </c>
    </row>
    <row r="79" spans="2:12" x14ac:dyDescent="0.25">
      <c r="B79" s="49">
        <v>127</v>
      </c>
      <c r="C79" s="53">
        <v>44617</v>
      </c>
      <c r="D79" s="53">
        <v>44617</v>
      </c>
      <c r="E79" s="35" t="s">
        <v>15</v>
      </c>
      <c r="F79" s="50">
        <v>5206</v>
      </c>
      <c r="G79" s="54" t="s">
        <v>80</v>
      </c>
      <c r="H79" s="38" t="s">
        <v>17</v>
      </c>
      <c r="I79" s="44">
        <v>13.65</v>
      </c>
      <c r="J79" s="40">
        <f t="shared" si="2"/>
        <v>16.106999999999999</v>
      </c>
      <c r="K79" s="41">
        <f t="shared" si="3"/>
        <v>386.56799999999998</v>
      </c>
      <c r="L79" s="47">
        <v>24</v>
      </c>
    </row>
    <row r="80" spans="2:12" x14ac:dyDescent="0.25">
      <c r="B80" s="49">
        <v>128</v>
      </c>
      <c r="C80" s="53">
        <v>44617</v>
      </c>
      <c r="D80" s="53">
        <v>44617</v>
      </c>
      <c r="E80" s="35" t="s">
        <v>15</v>
      </c>
      <c r="F80" s="50">
        <v>5206</v>
      </c>
      <c r="G80" s="54" t="s">
        <v>81</v>
      </c>
      <c r="H80" s="38" t="s">
        <v>17</v>
      </c>
      <c r="I80" s="44">
        <v>10.17</v>
      </c>
      <c r="J80" s="40">
        <f t="shared" si="2"/>
        <v>12.0006</v>
      </c>
      <c r="K80" s="41">
        <f t="shared" si="3"/>
        <v>444.0222</v>
      </c>
      <c r="L80" s="47">
        <v>37</v>
      </c>
    </row>
    <row r="81" spans="2:12" x14ac:dyDescent="0.25">
      <c r="B81" s="51">
        <v>129</v>
      </c>
      <c r="C81" s="53">
        <v>44617</v>
      </c>
      <c r="D81" s="53">
        <v>44617</v>
      </c>
      <c r="E81" s="35" t="s">
        <v>15</v>
      </c>
      <c r="F81" s="50">
        <v>5206</v>
      </c>
      <c r="G81" s="54" t="s">
        <v>82</v>
      </c>
      <c r="H81" s="38" t="s">
        <v>17</v>
      </c>
      <c r="I81" s="44">
        <v>10.17</v>
      </c>
      <c r="J81" s="40">
        <f t="shared" si="2"/>
        <v>12.0006</v>
      </c>
      <c r="K81" s="41">
        <f t="shared" si="3"/>
        <v>660.03300000000002</v>
      </c>
      <c r="L81" s="47">
        <v>55</v>
      </c>
    </row>
    <row r="82" spans="2:12" x14ac:dyDescent="0.25">
      <c r="B82" s="49">
        <v>123</v>
      </c>
      <c r="C82" s="53">
        <v>44617</v>
      </c>
      <c r="D82" s="53">
        <v>44617</v>
      </c>
      <c r="E82" s="35" t="s">
        <v>15</v>
      </c>
      <c r="F82" s="50">
        <v>5206</v>
      </c>
      <c r="G82" s="54" t="s">
        <v>83</v>
      </c>
      <c r="H82" s="38" t="s">
        <v>37</v>
      </c>
      <c r="I82" s="44">
        <v>151.02000000000001</v>
      </c>
      <c r="J82" s="40">
        <f t="shared" si="2"/>
        <v>178.20360000000002</v>
      </c>
      <c r="K82" s="41">
        <f t="shared" si="3"/>
        <v>356.40720000000005</v>
      </c>
      <c r="L82" s="47">
        <v>2</v>
      </c>
    </row>
    <row r="83" spans="2:12" x14ac:dyDescent="0.25">
      <c r="B83" s="49">
        <v>28</v>
      </c>
      <c r="C83" s="53">
        <v>44617</v>
      </c>
      <c r="D83" s="53">
        <v>44617</v>
      </c>
      <c r="E83" s="35" t="s">
        <v>15</v>
      </c>
      <c r="F83" s="50">
        <v>5206</v>
      </c>
      <c r="G83" s="54" t="s">
        <v>84</v>
      </c>
      <c r="H83" s="38" t="s">
        <v>37</v>
      </c>
      <c r="I83" s="44">
        <v>151.02000000000001</v>
      </c>
      <c r="J83" s="40">
        <f t="shared" si="2"/>
        <v>178.20360000000002</v>
      </c>
      <c r="K83" s="41">
        <f t="shared" si="3"/>
        <v>356.40720000000005</v>
      </c>
      <c r="L83" s="47">
        <v>2</v>
      </c>
    </row>
    <row r="84" spans="2:12" x14ac:dyDescent="0.25">
      <c r="B84" s="49">
        <v>95</v>
      </c>
      <c r="C84" s="53">
        <v>44617</v>
      </c>
      <c r="D84" s="53">
        <v>44617</v>
      </c>
      <c r="E84" s="35" t="s">
        <v>15</v>
      </c>
      <c r="F84" s="50">
        <v>5206</v>
      </c>
      <c r="G84" s="54" t="s">
        <v>85</v>
      </c>
      <c r="H84" s="38" t="s">
        <v>37</v>
      </c>
      <c r="I84" s="44">
        <v>151.02000000000001</v>
      </c>
      <c r="J84" s="40">
        <f t="shared" si="2"/>
        <v>178.20360000000002</v>
      </c>
      <c r="K84" s="41">
        <f t="shared" si="3"/>
        <v>178.20360000000002</v>
      </c>
      <c r="L84" s="47">
        <v>1</v>
      </c>
    </row>
    <row r="85" spans="2:12" x14ac:dyDescent="0.25">
      <c r="B85" s="51">
        <v>97</v>
      </c>
      <c r="C85" s="53">
        <v>44617</v>
      </c>
      <c r="D85" s="53">
        <v>44617</v>
      </c>
      <c r="E85" s="35" t="s">
        <v>15</v>
      </c>
      <c r="F85" s="50">
        <v>5206</v>
      </c>
      <c r="G85" s="54" t="s">
        <v>86</v>
      </c>
      <c r="H85" s="38" t="s">
        <v>37</v>
      </c>
      <c r="I85" s="44">
        <v>151.02000000000001</v>
      </c>
      <c r="J85" s="40">
        <f t="shared" si="2"/>
        <v>178.20360000000002</v>
      </c>
      <c r="K85" s="41">
        <f t="shared" si="3"/>
        <v>356.40720000000005</v>
      </c>
      <c r="L85" s="47">
        <v>2</v>
      </c>
    </row>
    <row r="86" spans="2:12" x14ac:dyDescent="0.25">
      <c r="B86" s="49">
        <v>98</v>
      </c>
      <c r="C86" s="53">
        <v>44617</v>
      </c>
      <c r="D86" s="53">
        <v>44617</v>
      </c>
      <c r="E86" s="35" t="s">
        <v>15</v>
      </c>
      <c r="F86" s="50">
        <v>5206</v>
      </c>
      <c r="G86" s="54" t="s">
        <v>86</v>
      </c>
      <c r="H86" s="38" t="s">
        <v>17</v>
      </c>
      <c r="I86" s="44">
        <v>445.5</v>
      </c>
      <c r="J86" s="40">
        <f t="shared" si="2"/>
        <v>525.69000000000005</v>
      </c>
      <c r="K86" s="41">
        <f t="shared" si="3"/>
        <v>21553.29</v>
      </c>
      <c r="L86" s="47">
        <v>41</v>
      </c>
    </row>
    <row r="87" spans="2:12" x14ac:dyDescent="0.25">
      <c r="B87" s="49">
        <v>103</v>
      </c>
      <c r="C87" s="53">
        <v>44617</v>
      </c>
      <c r="D87" s="53">
        <v>44617</v>
      </c>
      <c r="E87" s="35" t="s">
        <v>15</v>
      </c>
      <c r="F87" s="50">
        <v>5206</v>
      </c>
      <c r="G87" s="54" t="s">
        <v>87</v>
      </c>
      <c r="H87" s="38" t="s">
        <v>17</v>
      </c>
      <c r="I87" s="44">
        <v>305</v>
      </c>
      <c r="J87" s="40">
        <f t="shared" si="2"/>
        <v>359.9</v>
      </c>
      <c r="K87" s="41">
        <f t="shared" si="3"/>
        <v>17995</v>
      </c>
      <c r="L87" s="47">
        <v>50</v>
      </c>
    </row>
    <row r="88" spans="2:12" x14ac:dyDescent="0.25">
      <c r="B88" s="49">
        <v>104</v>
      </c>
      <c r="C88" s="53">
        <v>44617</v>
      </c>
      <c r="D88" s="53">
        <v>44617</v>
      </c>
      <c r="E88" s="35" t="s">
        <v>15</v>
      </c>
      <c r="F88" s="50">
        <v>5206</v>
      </c>
      <c r="G88" s="54" t="s">
        <v>87</v>
      </c>
      <c r="H88" s="38" t="s">
        <v>17</v>
      </c>
      <c r="I88" s="44">
        <v>445.5</v>
      </c>
      <c r="J88" s="40">
        <f t="shared" si="2"/>
        <v>525.69000000000005</v>
      </c>
      <c r="K88" s="41">
        <f t="shared" si="3"/>
        <v>13142.250000000002</v>
      </c>
      <c r="L88" s="47">
        <v>25</v>
      </c>
    </row>
    <row r="89" spans="2:12" x14ac:dyDescent="0.25">
      <c r="B89" s="51">
        <v>105</v>
      </c>
      <c r="C89" s="53">
        <v>44617</v>
      </c>
      <c r="D89" s="53">
        <v>44617</v>
      </c>
      <c r="E89" s="35" t="s">
        <v>15</v>
      </c>
      <c r="F89" s="50">
        <v>5206</v>
      </c>
      <c r="G89" s="54" t="s">
        <v>88</v>
      </c>
      <c r="H89" s="38" t="s">
        <v>17</v>
      </c>
      <c r="I89" s="44">
        <v>310</v>
      </c>
      <c r="J89" s="40">
        <f t="shared" si="2"/>
        <v>365.8</v>
      </c>
      <c r="K89" s="41">
        <f t="shared" si="3"/>
        <v>8779.2000000000007</v>
      </c>
      <c r="L89" s="47">
        <v>24</v>
      </c>
    </row>
    <row r="90" spans="2:12" x14ac:dyDescent="0.25">
      <c r="B90" s="49">
        <v>106</v>
      </c>
      <c r="C90" s="53">
        <v>44617</v>
      </c>
      <c r="D90" s="53">
        <v>44617</v>
      </c>
      <c r="E90" s="35" t="s">
        <v>15</v>
      </c>
      <c r="F90" s="50">
        <v>5206</v>
      </c>
      <c r="G90" s="54" t="s">
        <v>88</v>
      </c>
      <c r="H90" s="38" t="s">
        <v>17</v>
      </c>
      <c r="I90" s="44">
        <v>450</v>
      </c>
      <c r="J90" s="40">
        <f t="shared" si="2"/>
        <v>531</v>
      </c>
      <c r="K90" s="41">
        <f t="shared" si="3"/>
        <v>6372</v>
      </c>
      <c r="L90" s="47">
        <v>12</v>
      </c>
    </row>
    <row r="91" spans="2:12" x14ac:dyDescent="0.25">
      <c r="B91" s="49">
        <v>107</v>
      </c>
      <c r="C91" s="53">
        <v>44617</v>
      </c>
      <c r="D91" s="53">
        <v>44617</v>
      </c>
      <c r="E91" s="35" t="s">
        <v>15</v>
      </c>
      <c r="F91" s="50">
        <v>5206</v>
      </c>
      <c r="G91" s="54" t="s">
        <v>89</v>
      </c>
      <c r="H91" s="38" t="s">
        <v>17</v>
      </c>
      <c r="I91" s="44">
        <v>335</v>
      </c>
      <c r="J91" s="40">
        <f t="shared" si="2"/>
        <v>395.3</v>
      </c>
      <c r="K91" s="41">
        <f t="shared" si="3"/>
        <v>7906</v>
      </c>
      <c r="L91" s="47">
        <v>20</v>
      </c>
    </row>
    <row r="92" spans="2:12" x14ac:dyDescent="0.25">
      <c r="B92" s="49">
        <v>108</v>
      </c>
      <c r="C92" s="53">
        <v>44617</v>
      </c>
      <c r="D92" s="53">
        <v>44617</v>
      </c>
      <c r="E92" s="35" t="s">
        <v>15</v>
      </c>
      <c r="F92" s="50">
        <v>5206</v>
      </c>
      <c r="G92" s="54" t="s">
        <v>90</v>
      </c>
      <c r="H92" s="38" t="s">
        <v>17</v>
      </c>
      <c r="I92" s="44">
        <v>24.2</v>
      </c>
      <c r="J92" s="40">
        <f t="shared" si="2"/>
        <v>28.555999999999997</v>
      </c>
      <c r="K92" s="41">
        <f t="shared" si="3"/>
        <v>257.00399999999996</v>
      </c>
      <c r="L92" s="42">
        <v>9</v>
      </c>
    </row>
    <row r="93" spans="2:12" x14ac:dyDescent="0.25">
      <c r="B93" s="51">
        <v>109</v>
      </c>
      <c r="C93" s="53">
        <v>44617</v>
      </c>
      <c r="D93" s="53">
        <v>44617</v>
      </c>
      <c r="E93" s="35" t="s">
        <v>15</v>
      </c>
      <c r="F93" s="50">
        <v>5206</v>
      </c>
      <c r="G93" s="54" t="s">
        <v>91</v>
      </c>
      <c r="H93" s="38" t="s">
        <v>37</v>
      </c>
      <c r="I93" s="44">
        <v>252.6</v>
      </c>
      <c r="J93" s="40">
        <f t="shared" si="2"/>
        <v>298.06799999999998</v>
      </c>
      <c r="K93" s="41">
        <f t="shared" si="3"/>
        <v>2980.68</v>
      </c>
      <c r="L93" s="42">
        <v>10</v>
      </c>
    </row>
    <row r="94" spans="2:12" x14ac:dyDescent="0.25">
      <c r="B94" s="51">
        <v>117</v>
      </c>
      <c r="C94" s="53">
        <v>44617</v>
      </c>
      <c r="D94" s="53">
        <v>44617</v>
      </c>
      <c r="E94" s="35" t="s">
        <v>15</v>
      </c>
      <c r="F94" s="50">
        <v>5206</v>
      </c>
      <c r="G94" s="54" t="s">
        <v>91</v>
      </c>
      <c r="H94" s="38" t="s">
        <v>37</v>
      </c>
      <c r="I94" s="44">
        <v>25.49</v>
      </c>
      <c r="J94" s="40">
        <f t="shared" si="2"/>
        <v>30.078199999999999</v>
      </c>
      <c r="K94" s="41">
        <f t="shared" si="3"/>
        <v>4511.7299999999996</v>
      </c>
      <c r="L94" s="42">
        <v>150</v>
      </c>
    </row>
    <row r="95" spans="2:12" x14ac:dyDescent="0.25">
      <c r="B95" s="49">
        <v>118</v>
      </c>
      <c r="C95" s="53">
        <v>44617</v>
      </c>
      <c r="D95" s="53">
        <v>44617</v>
      </c>
      <c r="E95" s="35" t="s">
        <v>15</v>
      </c>
      <c r="F95" s="50">
        <v>5206</v>
      </c>
      <c r="G95" s="54" t="s">
        <v>92</v>
      </c>
      <c r="H95" s="38" t="s">
        <v>37</v>
      </c>
      <c r="I95" s="44">
        <v>34.979999999999997</v>
      </c>
      <c r="J95" s="40">
        <f t="shared" si="2"/>
        <v>41.276399999999995</v>
      </c>
      <c r="K95" s="41">
        <f t="shared" si="3"/>
        <v>12382.919999999998</v>
      </c>
      <c r="L95" s="42">
        <v>300</v>
      </c>
    </row>
    <row r="96" spans="2:12" x14ac:dyDescent="0.25">
      <c r="B96" s="49">
        <v>6</v>
      </c>
      <c r="C96" s="53">
        <v>44617</v>
      </c>
      <c r="D96" s="53">
        <v>44617</v>
      </c>
      <c r="E96" s="35" t="s">
        <v>15</v>
      </c>
      <c r="F96" s="50">
        <v>5206</v>
      </c>
      <c r="G96" s="54" t="s">
        <v>93</v>
      </c>
      <c r="H96" s="38" t="s">
        <v>37</v>
      </c>
      <c r="I96" s="44">
        <v>174.41</v>
      </c>
      <c r="J96" s="40">
        <f t="shared" si="2"/>
        <v>205.8038</v>
      </c>
      <c r="K96" s="41">
        <f t="shared" si="3"/>
        <v>2058.038</v>
      </c>
      <c r="L96" s="42">
        <v>10</v>
      </c>
    </row>
    <row r="97" spans="2:12" x14ac:dyDescent="0.25">
      <c r="B97" s="49">
        <v>15</v>
      </c>
      <c r="C97" s="53">
        <v>44617</v>
      </c>
      <c r="D97" s="53">
        <v>44617</v>
      </c>
      <c r="E97" s="35" t="s">
        <v>15</v>
      </c>
      <c r="F97" s="50">
        <v>5206</v>
      </c>
      <c r="G97" s="54" t="s">
        <v>94</v>
      </c>
      <c r="H97" s="38" t="s">
        <v>37</v>
      </c>
      <c r="I97" s="44">
        <v>26.83</v>
      </c>
      <c r="J97" s="40">
        <f t="shared" si="2"/>
        <v>31.659399999999998</v>
      </c>
      <c r="K97" s="41">
        <f t="shared" si="3"/>
        <v>4748.91</v>
      </c>
      <c r="L97" s="42">
        <v>150</v>
      </c>
    </row>
    <row r="98" spans="2:12" x14ac:dyDescent="0.25">
      <c r="B98" s="49">
        <v>22</v>
      </c>
      <c r="C98" s="53">
        <v>44617</v>
      </c>
      <c r="D98" s="53">
        <v>44617</v>
      </c>
      <c r="E98" s="35" t="s">
        <v>15</v>
      </c>
      <c r="F98" s="50">
        <v>5206</v>
      </c>
      <c r="G98" s="54" t="s">
        <v>95</v>
      </c>
      <c r="H98" s="38" t="s">
        <v>37</v>
      </c>
      <c r="I98" s="44">
        <v>33</v>
      </c>
      <c r="J98" s="40">
        <f t="shared" si="2"/>
        <v>38.94</v>
      </c>
      <c r="K98" s="41">
        <f t="shared" si="3"/>
        <v>973.5</v>
      </c>
      <c r="L98" s="42">
        <v>25</v>
      </c>
    </row>
    <row r="99" spans="2:12" x14ac:dyDescent="0.25">
      <c r="B99" s="49">
        <v>24</v>
      </c>
      <c r="C99" s="53">
        <v>44617</v>
      </c>
      <c r="D99" s="53">
        <v>44617</v>
      </c>
      <c r="E99" s="35" t="s">
        <v>15</v>
      </c>
      <c r="F99" s="50">
        <v>5206</v>
      </c>
      <c r="G99" s="54" t="s">
        <v>96</v>
      </c>
      <c r="H99" s="38" t="s">
        <v>37</v>
      </c>
      <c r="I99" s="44">
        <v>640.74</v>
      </c>
      <c r="J99" s="40">
        <f t="shared" si="2"/>
        <v>756.07320000000004</v>
      </c>
      <c r="K99" s="41">
        <f t="shared" si="3"/>
        <v>7560.732</v>
      </c>
      <c r="L99" s="42">
        <v>10</v>
      </c>
    </row>
    <row r="100" spans="2:12" x14ac:dyDescent="0.25">
      <c r="B100" s="51">
        <v>29</v>
      </c>
      <c r="C100" s="53">
        <v>44617</v>
      </c>
      <c r="D100" s="53">
        <v>44617</v>
      </c>
      <c r="E100" s="35" t="s">
        <v>15</v>
      </c>
      <c r="F100" s="50">
        <v>5206</v>
      </c>
      <c r="G100" s="54" t="s">
        <v>97</v>
      </c>
      <c r="H100" s="38" t="s">
        <v>37</v>
      </c>
      <c r="I100" s="44">
        <v>60.23</v>
      </c>
      <c r="J100" s="40">
        <f t="shared" si="2"/>
        <v>71.071399999999997</v>
      </c>
      <c r="K100" s="41">
        <f t="shared" si="3"/>
        <v>21321.42</v>
      </c>
      <c r="L100" s="42">
        <v>300</v>
      </c>
    </row>
    <row r="101" spans="2:12" x14ac:dyDescent="0.25">
      <c r="B101" s="49">
        <v>43</v>
      </c>
      <c r="C101" s="53">
        <v>44617</v>
      </c>
      <c r="D101" s="53">
        <v>44617</v>
      </c>
      <c r="E101" s="35" t="s">
        <v>15</v>
      </c>
      <c r="F101" s="50">
        <v>5206</v>
      </c>
      <c r="G101" s="54" t="s">
        <v>98</v>
      </c>
      <c r="H101" s="38" t="s">
        <v>99</v>
      </c>
      <c r="I101" s="44">
        <v>8</v>
      </c>
      <c r="J101" s="40">
        <f t="shared" si="2"/>
        <v>9.44</v>
      </c>
      <c r="K101" s="41">
        <f t="shared" si="3"/>
        <v>9185.119999999999</v>
      </c>
      <c r="L101" s="47">
        <v>973</v>
      </c>
    </row>
    <row r="102" spans="2:12" x14ac:dyDescent="0.25">
      <c r="B102" s="49">
        <v>116</v>
      </c>
      <c r="C102" s="53">
        <v>44617</v>
      </c>
      <c r="D102" s="53">
        <v>44617</v>
      </c>
      <c r="E102" s="35" t="s">
        <v>15</v>
      </c>
      <c r="F102" s="50">
        <v>5206</v>
      </c>
      <c r="G102" s="54" t="s">
        <v>100</v>
      </c>
      <c r="H102" s="38" t="s">
        <v>99</v>
      </c>
      <c r="I102" s="44">
        <v>26.86</v>
      </c>
      <c r="J102" s="40">
        <f t="shared" si="2"/>
        <v>31.694800000000001</v>
      </c>
      <c r="K102" s="41">
        <f t="shared" si="3"/>
        <v>9191.4920000000002</v>
      </c>
      <c r="L102" s="47">
        <v>290</v>
      </c>
    </row>
    <row r="103" spans="2:12" x14ac:dyDescent="0.25">
      <c r="B103" s="51">
        <v>117</v>
      </c>
      <c r="C103" s="53">
        <v>44617</v>
      </c>
      <c r="D103" s="53">
        <v>44617</v>
      </c>
      <c r="E103" s="35" t="s">
        <v>15</v>
      </c>
      <c r="F103" s="50">
        <v>5206</v>
      </c>
      <c r="G103" s="54" t="s">
        <v>101</v>
      </c>
      <c r="H103" s="38" t="s">
        <v>99</v>
      </c>
      <c r="I103" s="44">
        <v>26.86</v>
      </c>
      <c r="J103" s="40">
        <f t="shared" si="2"/>
        <v>31.694800000000001</v>
      </c>
      <c r="K103" s="41">
        <f t="shared" si="3"/>
        <v>5102.8627999999999</v>
      </c>
      <c r="L103" s="47">
        <v>161</v>
      </c>
    </row>
    <row r="104" spans="2:12" x14ac:dyDescent="0.25">
      <c r="B104" s="51">
        <v>118</v>
      </c>
      <c r="C104" s="53">
        <v>44617</v>
      </c>
      <c r="D104" s="53">
        <v>44617</v>
      </c>
      <c r="E104" s="35" t="s">
        <v>15</v>
      </c>
      <c r="F104" s="50">
        <v>5206</v>
      </c>
      <c r="G104" s="54" t="s">
        <v>102</v>
      </c>
      <c r="H104" s="38" t="s">
        <v>103</v>
      </c>
      <c r="I104" s="44">
        <v>780.51</v>
      </c>
      <c r="J104" s="40">
        <f t="shared" si="2"/>
        <v>921.0018</v>
      </c>
      <c r="K104" s="41">
        <f t="shared" si="3"/>
        <v>2763.0054</v>
      </c>
      <c r="L104" s="47">
        <v>3</v>
      </c>
    </row>
    <row r="105" spans="2:12" x14ac:dyDescent="0.25">
      <c r="B105" s="51">
        <v>6</v>
      </c>
      <c r="C105" s="53">
        <v>44617</v>
      </c>
      <c r="D105" s="53">
        <v>44617</v>
      </c>
      <c r="E105" s="35" t="s">
        <v>15</v>
      </c>
      <c r="F105" s="50">
        <v>5206</v>
      </c>
      <c r="G105" s="60" t="s">
        <v>104</v>
      </c>
      <c r="H105" s="38" t="s">
        <v>105</v>
      </c>
      <c r="I105" s="44">
        <v>180</v>
      </c>
      <c r="J105" s="40">
        <f t="shared" si="2"/>
        <v>212.4</v>
      </c>
      <c r="K105" s="41">
        <f t="shared" si="3"/>
        <v>2124</v>
      </c>
      <c r="L105" s="47">
        <v>10</v>
      </c>
    </row>
    <row r="106" spans="2:12" x14ac:dyDescent="0.25">
      <c r="B106" s="51">
        <v>15</v>
      </c>
      <c r="C106" s="53">
        <v>44617</v>
      </c>
      <c r="D106" s="53">
        <v>44617</v>
      </c>
      <c r="E106" s="35" t="s">
        <v>15</v>
      </c>
      <c r="F106" s="50">
        <v>5206</v>
      </c>
      <c r="G106" s="60" t="s">
        <v>106</v>
      </c>
      <c r="H106" s="38" t="s">
        <v>107</v>
      </c>
      <c r="I106" s="44">
        <v>393.22</v>
      </c>
      <c r="J106" s="40">
        <f t="shared" si="2"/>
        <v>463.99960000000004</v>
      </c>
      <c r="K106" s="41">
        <f t="shared" si="3"/>
        <v>2783.9976000000001</v>
      </c>
      <c r="L106" s="47">
        <v>6</v>
      </c>
    </row>
    <row r="107" spans="2:12" x14ac:dyDescent="0.25">
      <c r="B107" s="51">
        <v>22</v>
      </c>
      <c r="C107" s="53">
        <v>44617</v>
      </c>
      <c r="D107" s="53">
        <v>44617</v>
      </c>
      <c r="E107" s="35" t="s">
        <v>15</v>
      </c>
      <c r="F107" s="50">
        <v>5206</v>
      </c>
      <c r="G107" s="60" t="s">
        <v>108</v>
      </c>
      <c r="H107" s="38" t="s">
        <v>17</v>
      </c>
      <c r="I107" s="44">
        <v>444.92</v>
      </c>
      <c r="J107" s="40">
        <f t="shared" si="2"/>
        <v>525.00559999999996</v>
      </c>
      <c r="K107" s="41">
        <f t="shared" si="3"/>
        <v>6825.0727999999999</v>
      </c>
      <c r="L107" s="47">
        <v>13</v>
      </c>
    </row>
    <row r="108" spans="2:12" x14ac:dyDescent="0.25">
      <c r="B108" s="51">
        <v>24</v>
      </c>
      <c r="C108" s="53">
        <v>44617</v>
      </c>
      <c r="D108" s="53">
        <v>44617</v>
      </c>
      <c r="E108" s="35" t="s">
        <v>15</v>
      </c>
      <c r="F108" s="50">
        <v>5206</v>
      </c>
      <c r="G108" s="60" t="s">
        <v>108</v>
      </c>
      <c r="H108" s="38" t="s">
        <v>17</v>
      </c>
      <c r="I108" s="44">
        <v>205.93</v>
      </c>
      <c r="J108" s="40">
        <f t="shared" si="2"/>
        <v>242.9974</v>
      </c>
      <c r="K108" s="41">
        <f t="shared" si="3"/>
        <v>1214.9870000000001</v>
      </c>
      <c r="L108" s="47">
        <v>5</v>
      </c>
    </row>
    <row r="109" spans="2:12" x14ac:dyDescent="0.25">
      <c r="B109" s="61">
        <v>29</v>
      </c>
      <c r="C109" s="53">
        <v>44617</v>
      </c>
      <c r="D109" s="53">
        <v>44617</v>
      </c>
      <c r="E109" s="35" t="s">
        <v>15</v>
      </c>
      <c r="F109" s="50">
        <v>5206</v>
      </c>
      <c r="G109" s="60" t="s">
        <v>109</v>
      </c>
      <c r="H109" s="38" t="s">
        <v>17</v>
      </c>
      <c r="I109" s="44">
        <v>9.75</v>
      </c>
      <c r="J109" s="40">
        <f t="shared" si="2"/>
        <v>11.504999999999999</v>
      </c>
      <c r="K109" s="41">
        <f t="shared" si="3"/>
        <v>0</v>
      </c>
      <c r="L109" s="47">
        <v>0</v>
      </c>
    </row>
    <row r="110" spans="2:12" x14ac:dyDescent="0.25">
      <c r="B110" s="61">
        <v>43</v>
      </c>
      <c r="C110" s="53">
        <v>44617</v>
      </c>
      <c r="D110" s="53">
        <v>44617</v>
      </c>
      <c r="E110" s="35" t="s">
        <v>15</v>
      </c>
      <c r="F110" s="50">
        <v>5206</v>
      </c>
      <c r="G110" s="60" t="s">
        <v>110</v>
      </c>
      <c r="H110" s="38" t="s">
        <v>17</v>
      </c>
      <c r="I110" s="44">
        <v>144.91999999999999</v>
      </c>
      <c r="J110" s="40">
        <f t="shared" si="2"/>
        <v>171.00559999999999</v>
      </c>
      <c r="K110" s="41">
        <f t="shared" si="3"/>
        <v>2223.0727999999999</v>
      </c>
      <c r="L110" s="47">
        <v>13</v>
      </c>
    </row>
    <row r="111" spans="2:12" x14ac:dyDescent="0.25">
      <c r="B111" s="51">
        <v>24</v>
      </c>
      <c r="C111" s="53">
        <v>44617</v>
      </c>
      <c r="D111" s="53">
        <v>44617</v>
      </c>
      <c r="E111" s="35" t="s">
        <v>15</v>
      </c>
      <c r="F111" s="50">
        <v>5206</v>
      </c>
      <c r="G111" s="60" t="s">
        <v>111</v>
      </c>
      <c r="H111" s="38" t="s">
        <v>17</v>
      </c>
      <c r="I111" s="44">
        <v>41.37</v>
      </c>
      <c r="J111" s="40">
        <f t="shared" si="2"/>
        <v>48.816599999999994</v>
      </c>
      <c r="K111" s="41">
        <f t="shared" si="3"/>
        <v>4881.66</v>
      </c>
      <c r="L111" s="47">
        <v>100</v>
      </c>
    </row>
    <row r="112" spans="2:12" x14ac:dyDescent="0.25">
      <c r="B112" s="61">
        <v>29</v>
      </c>
      <c r="C112" s="53">
        <v>44617</v>
      </c>
      <c r="D112" s="53">
        <v>44617</v>
      </c>
      <c r="E112" s="35" t="s">
        <v>15</v>
      </c>
      <c r="F112" s="50">
        <v>5206</v>
      </c>
      <c r="G112" s="60" t="s">
        <v>112</v>
      </c>
      <c r="H112" s="38" t="s">
        <v>17</v>
      </c>
      <c r="I112" s="44">
        <v>37.75</v>
      </c>
      <c r="J112" s="40">
        <f t="shared" si="2"/>
        <v>44.545000000000002</v>
      </c>
      <c r="K112" s="41">
        <f t="shared" si="3"/>
        <v>2138.16</v>
      </c>
      <c r="L112" s="47">
        <v>48</v>
      </c>
    </row>
    <row r="113" spans="2:13" x14ac:dyDescent="0.25">
      <c r="B113" s="61">
        <v>43</v>
      </c>
      <c r="C113" s="53">
        <v>44617</v>
      </c>
      <c r="D113" s="53">
        <v>44617</v>
      </c>
      <c r="E113" s="35" t="s">
        <v>15</v>
      </c>
      <c r="F113" s="50">
        <v>5206</v>
      </c>
      <c r="G113" s="60" t="s">
        <v>113</v>
      </c>
      <c r="H113" s="38" t="s">
        <v>17</v>
      </c>
      <c r="I113" s="44">
        <v>41.37</v>
      </c>
      <c r="J113" s="40">
        <f t="shared" si="2"/>
        <v>48.816599999999994</v>
      </c>
      <c r="K113" s="41">
        <f t="shared" si="3"/>
        <v>4881.66</v>
      </c>
      <c r="L113" s="47">
        <v>100</v>
      </c>
    </row>
    <row r="114" spans="2:13" x14ac:dyDescent="0.25">
      <c r="B114" s="33">
        <v>69</v>
      </c>
      <c r="C114" s="34">
        <v>44631</v>
      </c>
      <c r="D114" s="34">
        <v>44631</v>
      </c>
      <c r="E114" s="35" t="s">
        <v>15</v>
      </c>
      <c r="F114" s="50">
        <v>5206</v>
      </c>
      <c r="G114" s="60" t="s">
        <v>114</v>
      </c>
      <c r="H114" s="38" t="s">
        <v>37</v>
      </c>
      <c r="I114" s="44">
        <v>730.93</v>
      </c>
      <c r="J114" s="40">
        <f t="shared" si="2"/>
        <v>862.49739999999997</v>
      </c>
      <c r="K114" s="41">
        <f t="shared" si="3"/>
        <v>8624.9740000000002</v>
      </c>
      <c r="L114" s="47">
        <v>10</v>
      </c>
    </row>
    <row r="115" spans="2:13" x14ac:dyDescent="0.25">
      <c r="B115" s="43">
        <v>88</v>
      </c>
      <c r="C115" s="34">
        <v>44631</v>
      </c>
      <c r="D115" s="34">
        <v>44631</v>
      </c>
      <c r="E115" s="35" t="s">
        <v>15</v>
      </c>
      <c r="F115" s="50">
        <v>5206</v>
      </c>
      <c r="G115" s="60" t="s">
        <v>114</v>
      </c>
      <c r="H115" s="38" t="s">
        <v>17</v>
      </c>
      <c r="I115" s="44">
        <v>51</v>
      </c>
      <c r="J115" s="40">
        <f t="shared" si="2"/>
        <v>60.18</v>
      </c>
      <c r="K115" s="41">
        <f t="shared" si="3"/>
        <v>1263.78</v>
      </c>
      <c r="L115" s="47">
        <v>21</v>
      </c>
    </row>
    <row r="116" spans="2:13" x14ac:dyDescent="0.25">
      <c r="B116" s="33">
        <v>89</v>
      </c>
      <c r="C116" s="34">
        <v>44631</v>
      </c>
      <c r="D116" s="34">
        <v>44631</v>
      </c>
      <c r="E116" s="35" t="s">
        <v>15</v>
      </c>
      <c r="F116" s="50">
        <v>5206</v>
      </c>
      <c r="G116" s="60" t="s">
        <v>115</v>
      </c>
      <c r="H116" s="38" t="s">
        <v>17</v>
      </c>
      <c r="I116" s="44">
        <v>97.34</v>
      </c>
      <c r="J116" s="40">
        <f t="shared" si="2"/>
        <v>114.8612</v>
      </c>
      <c r="K116" s="41">
        <f t="shared" si="3"/>
        <v>4135.0032000000001</v>
      </c>
      <c r="L116" s="47">
        <v>36</v>
      </c>
    </row>
    <row r="117" spans="2:13" x14ac:dyDescent="0.25">
      <c r="B117" s="43">
        <v>3</v>
      </c>
      <c r="C117" s="34">
        <v>44631</v>
      </c>
      <c r="D117" s="34">
        <v>44631</v>
      </c>
      <c r="E117" s="35" t="s">
        <v>15</v>
      </c>
      <c r="F117" s="50">
        <v>5206</v>
      </c>
      <c r="G117" s="60" t="s">
        <v>116</v>
      </c>
      <c r="H117" s="38" t="s">
        <v>17</v>
      </c>
      <c r="I117" s="44">
        <v>81</v>
      </c>
      <c r="J117" s="40">
        <f t="shared" si="2"/>
        <v>95.58</v>
      </c>
      <c r="K117" s="41">
        <f t="shared" si="3"/>
        <v>1529.28</v>
      </c>
      <c r="L117" s="47">
        <v>16</v>
      </c>
      <c r="M117" s="62"/>
    </row>
    <row r="118" spans="2:13" x14ac:dyDescent="0.25">
      <c r="B118" s="43">
        <v>4</v>
      </c>
      <c r="C118" s="34">
        <v>44645</v>
      </c>
      <c r="D118" s="34">
        <v>44645</v>
      </c>
      <c r="E118" s="35" t="s">
        <v>15</v>
      </c>
      <c r="F118" s="50">
        <v>5206</v>
      </c>
      <c r="G118" s="60" t="s">
        <v>117</v>
      </c>
      <c r="H118" s="38" t="s">
        <v>37</v>
      </c>
      <c r="I118" s="44">
        <v>1468.32</v>
      </c>
      <c r="J118" s="40">
        <f t="shared" si="2"/>
        <v>1732.6176</v>
      </c>
      <c r="K118" s="41">
        <f t="shared" si="3"/>
        <v>5197.8528000000006</v>
      </c>
      <c r="L118" s="47">
        <v>3</v>
      </c>
      <c r="M118" s="62"/>
    </row>
    <row r="119" spans="2:13" x14ac:dyDescent="0.25">
      <c r="B119" s="33">
        <v>5</v>
      </c>
      <c r="C119" s="34">
        <v>44645</v>
      </c>
      <c r="D119" s="34">
        <v>44645</v>
      </c>
      <c r="E119" s="35" t="s">
        <v>15</v>
      </c>
      <c r="F119" s="50">
        <v>5206</v>
      </c>
      <c r="G119" s="60" t="s">
        <v>118</v>
      </c>
      <c r="H119" s="38" t="s">
        <v>17</v>
      </c>
      <c r="I119" s="44">
        <v>81</v>
      </c>
      <c r="J119" s="40">
        <f t="shared" si="2"/>
        <v>95.58</v>
      </c>
      <c r="K119" s="41">
        <f t="shared" si="3"/>
        <v>1051.3799999999999</v>
      </c>
      <c r="L119" s="47">
        <v>11</v>
      </c>
      <c r="M119" s="62"/>
    </row>
    <row r="120" spans="2:13" x14ac:dyDescent="0.25">
      <c r="B120" s="43">
        <v>48</v>
      </c>
      <c r="C120" s="34">
        <v>44645</v>
      </c>
      <c r="D120" s="34">
        <v>44645</v>
      </c>
      <c r="E120" s="35" t="s">
        <v>15</v>
      </c>
      <c r="F120" s="50">
        <v>5206</v>
      </c>
      <c r="G120" s="60" t="s">
        <v>119</v>
      </c>
      <c r="H120" s="38" t="s">
        <v>37</v>
      </c>
      <c r="I120" s="44">
        <v>1468.32</v>
      </c>
      <c r="J120" s="40">
        <f t="shared" si="2"/>
        <v>1732.6176</v>
      </c>
      <c r="K120" s="41">
        <f t="shared" si="3"/>
        <v>5197.8528000000006</v>
      </c>
      <c r="L120" s="47">
        <v>3</v>
      </c>
      <c r="M120" s="62"/>
    </row>
    <row r="121" spans="2:13" x14ac:dyDescent="0.25">
      <c r="B121" s="33">
        <v>45</v>
      </c>
      <c r="C121" s="34">
        <v>44645</v>
      </c>
      <c r="D121" s="34">
        <v>44645</v>
      </c>
      <c r="E121" s="35" t="s">
        <v>15</v>
      </c>
      <c r="F121" s="50">
        <v>5206</v>
      </c>
      <c r="G121" s="60" t="s">
        <v>120</v>
      </c>
      <c r="H121" s="38" t="s">
        <v>37</v>
      </c>
      <c r="I121" s="44">
        <v>1468.32</v>
      </c>
      <c r="J121" s="40">
        <f t="shared" si="2"/>
        <v>1732.6176</v>
      </c>
      <c r="K121" s="41">
        <f t="shared" si="3"/>
        <v>5197.8528000000006</v>
      </c>
      <c r="L121" s="47">
        <v>3</v>
      </c>
      <c r="M121" s="62"/>
    </row>
    <row r="122" spans="2:13" x14ac:dyDescent="0.25">
      <c r="B122" s="43">
        <v>51</v>
      </c>
      <c r="C122" s="34">
        <v>44645</v>
      </c>
      <c r="D122" s="34">
        <v>44645</v>
      </c>
      <c r="E122" s="35" t="s">
        <v>15</v>
      </c>
      <c r="F122" s="50">
        <v>5206</v>
      </c>
      <c r="G122" s="60" t="s">
        <v>121</v>
      </c>
      <c r="H122" s="38" t="s">
        <v>37</v>
      </c>
      <c r="I122" s="44">
        <v>1468.32</v>
      </c>
      <c r="J122" s="40">
        <f t="shared" si="2"/>
        <v>1732.6176</v>
      </c>
      <c r="K122" s="41">
        <f t="shared" si="3"/>
        <v>5197.8528000000006</v>
      </c>
      <c r="L122" s="47">
        <v>3</v>
      </c>
      <c r="M122" s="62"/>
    </row>
    <row r="123" spans="2:13" x14ac:dyDescent="0.25">
      <c r="B123" s="33">
        <v>53</v>
      </c>
      <c r="C123" s="34">
        <v>44645</v>
      </c>
      <c r="D123" s="34">
        <v>44645</v>
      </c>
      <c r="E123" s="35" t="s">
        <v>15</v>
      </c>
      <c r="F123" s="50">
        <v>5206</v>
      </c>
      <c r="G123" s="60" t="s">
        <v>122</v>
      </c>
      <c r="H123" s="38" t="s">
        <v>37</v>
      </c>
      <c r="I123" s="44">
        <v>51.11</v>
      </c>
      <c r="J123" s="40">
        <f t="shared" si="2"/>
        <v>60.309799999999996</v>
      </c>
      <c r="K123" s="41">
        <f t="shared" si="3"/>
        <v>6030.98</v>
      </c>
      <c r="L123" s="47">
        <v>100</v>
      </c>
      <c r="M123" s="62"/>
    </row>
    <row r="124" spans="2:13" x14ac:dyDescent="0.25">
      <c r="B124" s="33">
        <v>93</v>
      </c>
      <c r="C124" s="34">
        <v>44645</v>
      </c>
      <c r="D124" s="34">
        <v>44645</v>
      </c>
      <c r="E124" s="35" t="s">
        <v>15</v>
      </c>
      <c r="F124" s="50">
        <v>5206</v>
      </c>
      <c r="G124" s="60" t="s">
        <v>123</v>
      </c>
      <c r="H124" s="38" t="s">
        <v>17</v>
      </c>
      <c r="I124" s="44">
        <v>151.32</v>
      </c>
      <c r="J124" s="40">
        <f t="shared" si="2"/>
        <v>178.55759999999998</v>
      </c>
      <c r="K124" s="41">
        <f t="shared" si="3"/>
        <v>7142.3039999999992</v>
      </c>
      <c r="L124" s="47">
        <v>40</v>
      </c>
      <c r="M124" s="62"/>
    </row>
    <row r="125" spans="2:13" x14ac:dyDescent="0.25">
      <c r="B125" s="33">
        <v>117</v>
      </c>
      <c r="C125" s="34">
        <v>44645</v>
      </c>
      <c r="D125" s="34">
        <v>44645</v>
      </c>
      <c r="E125" s="35" t="s">
        <v>15</v>
      </c>
      <c r="F125" s="50">
        <v>5206</v>
      </c>
      <c r="G125" s="60" t="s">
        <v>124</v>
      </c>
      <c r="H125" s="38" t="s">
        <v>17</v>
      </c>
      <c r="I125" s="44">
        <v>260.39999999999998</v>
      </c>
      <c r="J125" s="40">
        <f t="shared" si="2"/>
        <v>307.27199999999999</v>
      </c>
      <c r="K125" s="41">
        <f t="shared" si="3"/>
        <v>11061.791999999999</v>
      </c>
      <c r="L125" s="47">
        <v>36</v>
      </c>
      <c r="M125" s="62"/>
    </row>
    <row r="126" spans="2:13" x14ac:dyDescent="0.25">
      <c r="B126" s="43">
        <v>60</v>
      </c>
      <c r="C126" s="34">
        <v>44645</v>
      </c>
      <c r="D126" s="34">
        <v>44645</v>
      </c>
      <c r="E126" s="35" t="s">
        <v>15</v>
      </c>
      <c r="F126" s="50">
        <v>5206</v>
      </c>
      <c r="G126" s="60" t="s">
        <v>125</v>
      </c>
      <c r="H126" s="38" t="s">
        <v>17</v>
      </c>
      <c r="I126" s="44">
        <v>7</v>
      </c>
      <c r="J126" s="40">
        <f t="shared" si="2"/>
        <v>8.26</v>
      </c>
      <c r="K126" s="41">
        <f t="shared" si="3"/>
        <v>404.74</v>
      </c>
      <c r="L126" s="47">
        <v>49</v>
      </c>
      <c r="M126" s="62"/>
    </row>
    <row r="127" spans="2:13" x14ac:dyDescent="0.25">
      <c r="B127" s="33">
        <v>61</v>
      </c>
      <c r="C127" s="34">
        <v>44645</v>
      </c>
      <c r="D127" s="34">
        <v>44645</v>
      </c>
      <c r="E127" s="35" t="s">
        <v>15</v>
      </c>
      <c r="F127" s="50">
        <v>5206</v>
      </c>
      <c r="G127" s="60" t="s">
        <v>126</v>
      </c>
      <c r="H127" s="38" t="s">
        <v>17</v>
      </c>
      <c r="I127" s="44">
        <v>10.08</v>
      </c>
      <c r="J127" s="40">
        <f t="shared" si="2"/>
        <v>11.894400000000001</v>
      </c>
      <c r="K127" s="41">
        <f t="shared" si="3"/>
        <v>416.30400000000003</v>
      </c>
      <c r="L127" s="47">
        <v>35</v>
      </c>
      <c r="M127" s="62"/>
    </row>
    <row r="128" spans="2:13" x14ac:dyDescent="0.25">
      <c r="B128" s="43">
        <v>62</v>
      </c>
      <c r="C128" s="34">
        <v>44645</v>
      </c>
      <c r="D128" s="34">
        <v>44645</v>
      </c>
      <c r="E128" s="35" t="s">
        <v>15</v>
      </c>
      <c r="F128" s="50">
        <v>5206</v>
      </c>
      <c r="G128" s="60" t="s">
        <v>127</v>
      </c>
      <c r="H128" s="38" t="s">
        <v>17</v>
      </c>
      <c r="I128" s="44">
        <v>13.65</v>
      </c>
      <c r="J128" s="40">
        <f t="shared" si="2"/>
        <v>16.106999999999999</v>
      </c>
      <c r="K128" s="41">
        <f t="shared" si="3"/>
        <v>579.85199999999998</v>
      </c>
      <c r="L128" s="47">
        <v>36</v>
      </c>
      <c r="M128" s="62"/>
    </row>
    <row r="129" spans="2:13" x14ac:dyDescent="0.25">
      <c r="B129" s="43">
        <v>68</v>
      </c>
      <c r="C129" s="34">
        <v>44645</v>
      </c>
      <c r="D129" s="34">
        <v>44645</v>
      </c>
      <c r="E129" s="35" t="s">
        <v>15</v>
      </c>
      <c r="F129" s="50">
        <v>5206</v>
      </c>
      <c r="G129" s="60" t="s">
        <v>127</v>
      </c>
      <c r="H129" s="38" t="s">
        <v>17</v>
      </c>
      <c r="I129" s="44">
        <v>21.29</v>
      </c>
      <c r="J129" s="40">
        <f t="shared" si="2"/>
        <v>25.122199999999999</v>
      </c>
      <c r="K129" s="41">
        <f t="shared" si="3"/>
        <v>904.39919999999995</v>
      </c>
      <c r="L129" s="47">
        <v>36</v>
      </c>
      <c r="M129" s="62"/>
    </row>
    <row r="130" spans="2:13" x14ac:dyDescent="0.25">
      <c r="B130" s="33">
        <v>69</v>
      </c>
      <c r="C130" s="34">
        <v>44645</v>
      </c>
      <c r="D130" s="34">
        <v>44645</v>
      </c>
      <c r="E130" s="35" t="s">
        <v>15</v>
      </c>
      <c r="F130" s="50">
        <v>5206</v>
      </c>
      <c r="G130" s="60" t="s">
        <v>128</v>
      </c>
      <c r="H130" s="38" t="s">
        <v>17</v>
      </c>
      <c r="I130" s="44">
        <v>10.08</v>
      </c>
      <c r="J130" s="40">
        <f t="shared" si="2"/>
        <v>11.894400000000001</v>
      </c>
      <c r="K130" s="41">
        <f t="shared" si="3"/>
        <v>392.51520000000005</v>
      </c>
      <c r="L130" s="47">
        <v>33</v>
      </c>
      <c r="M130" s="62"/>
    </row>
    <row r="131" spans="2:13" x14ac:dyDescent="0.25">
      <c r="B131" s="43">
        <v>2</v>
      </c>
      <c r="C131" s="34">
        <v>44645</v>
      </c>
      <c r="D131" s="34">
        <v>44645</v>
      </c>
      <c r="E131" s="35" t="s">
        <v>15</v>
      </c>
      <c r="F131" s="50">
        <v>5206</v>
      </c>
      <c r="G131" s="60" t="s">
        <v>128</v>
      </c>
      <c r="H131" s="38" t="s">
        <v>17</v>
      </c>
      <c r="I131" s="44">
        <v>13.65</v>
      </c>
      <c r="J131" s="40">
        <f t="shared" si="2"/>
        <v>16.106999999999999</v>
      </c>
      <c r="K131" s="41">
        <f t="shared" si="3"/>
        <v>579.85199999999998</v>
      </c>
      <c r="L131" s="47">
        <v>36</v>
      </c>
    </row>
    <row r="132" spans="2:13" x14ac:dyDescent="0.25">
      <c r="B132" s="43">
        <v>31</v>
      </c>
      <c r="C132" s="34">
        <v>44645</v>
      </c>
      <c r="D132" s="34">
        <v>44645</v>
      </c>
      <c r="E132" s="35" t="s">
        <v>15</v>
      </c>
      <c r="F132" s="50">
        <v>5206</v>
      </c>
      <c r="G132" s="60" t="s">
        <v>129</v>
      </c>
      <c r="H132" s="38" t="s">
        <v>17</v>
      </c>
      <c r="I132" s="44">
        <v>10.08</v>
      </c>
      <c r="J132" s="40">
        <f t="shared" ref="J132:J195" si="4">I132+(I132*0.18)</f>
        <v>11.894400000000001</v>
      </c>
      <c r="K132" s="41">
        <f t="shared" si="3"/>
        <v>737.45280000000002</v>
      </c>
      <c r="L132" s="47">
        <v>62</v>
      </c>
    </row>
    <row r="133" spans="2:13" x14ac:dyDescent="0.25">
      <c r="B133" s="43">
        <v>11</v>
      </c>
      <c r="C133" s="34">
        <v>44645</v>
      </c>
      <c r="D133" s="34">
        <v>44645</v>
      </c>
      <c r="E133" s="35" t="s">
        <v>15</v>
      </c>
      <c r="F133" s="50">
        <v>5206</v>
      </c>
      <c r="G133" s="60" t="s">
        <v>129</v>
      </c>
      <c r="H133" s="38" t="s">
        <v>17</v>
      </c>
      <c r="I133" s="44">
        <v>13.65</v>
      </c>
      <c r="J133" s="40">
        <f t="shared" si="4"/>
        <v>16.106999999999999</v>
      </c>
      <c r="K133" s="41">
        <f t="shared" si="3"/>
        <v>386.56799999999998</v>
      </c>
      <c r="L133" s="47">
        <v>24</v>
      </c>
    </row>
    <row r="134" spans="2:13" x14ac:dyDescent="0.25">
      <c r="B134" s="33">
        <v>13</v>
      </c>
      <c r="C134" s="34">
        <v>44645</v>
      </c>
      <c r="D134" s="34">
        <v>44645</v>
      </c>
      <c r="E134" s="35" t="s">
        <v>15</v>
      </c>
      <c r="F134" s="50">
        <v>5206</v>
      </c>
      <c r="G134" s="60" t="s">
        <v>130</v>
      </c>
      <c r="H134" s="38" t="s">
        <v>17</v>
      </c>
      <c r="I134" s="44">
        <v>10.08</v>
      </c>
      <c r="J134" s="40">
        <f t="shared" si="4"/>
        <v>11.894400000000001</v>
      </c>
      <c r="K134" s="41">
        <f t="shared" si="3"/>
        <v>214.09920000000002</v>
      </c>
      <c r="L134" s="47">
        <v>18</v>
      </c>
    </row>
    <row r="135" spans="2:13" x14ac:dyDescent="0.25">
      <c r="B135" s="33">
        <v>17</v>
      </c>
      <c r="C135" s="34">
        <v>44733</v>
      </c>
      <c r="D135" s="34">
        <v>44645</v>
      </c>
      <c r="E135" s="35" t="s">
        <v>15</v>
      </c>
      <c r="F135" s="50">
        <v>5206</v>
      </c>
      <c r="G135" s="60" t="s">
        <v>130</v>
      </c>
      <c r="H135" s="38" t="s">
        <v>17</v>
      </c>
      <c r="I135" s="44">
        <v>13.65</v>
      </c>
      <c r="J135" s="40">
        <f t="shared" si="4"/>
        <v>16.106999999999999</v>
      </c>
      <c r="K135" s="41">
        <f t="shared" si="3"/>
        <v>579.85199999999998</v>
      </c>
      <c r="L135" s="47">
        <v>36</v>
      </c>
    </row>
    <row r="136" spans="2:13" x14ac:dyDescent="0.25">
      <c r="B136" s="43">
        <v>18</v>
      </c>
      <c r="C136" s="34">
        <v>44812</v>
      </c>
      <c r="D136" s="34">
        <v>44645</v>
      </c>
      <c r="E136" s="35" t="s">
        <v>15</v>
      </c>
      <c r="F136" s="50">
        <v>5206</v>
      </c>
      <c r="G136" s="60" t="s">
        <v>131</v>
      </c>
      <c r="H136" s="38" t="s">
        <v>17</v>
      </c>
      <c r="I136" s="44">
        <v>13.65</v>
      </c>
      <c r="J136" s="40">
        <f t="shared" si="4"/>
        <v>16.106999999999999</v>
      </c>
      <c r="K136" s="41">
        <f t="shared" si="3"/>
        <v>579.85199999999998</v>
      </c>
      <c r="L136" s="47">
        <v>36</v>
      </c>
    </row>
    <row r="137" spans="2:13" x14ac:dyDescent="0.25">
      <c r="B137" s="43">
        <v>23</v>
      </c>
      <c r="C137" s="34">
        <v>44812</v>
      </c>
      <c r="D137" s="34">
        <v>44645</v>
      </c>
      <c r="E137" s="35" t="s">
        <v>15</v>
      </c>
      <c r="F137" s="50">
        <v>5206</v>
      </c>
      <c r="G137" s="60" t="s">
        <v>131</v>
      </c>
      <c r="H137" s="38" t="s">
        <v>17</v>
      </c>
      <c r="I137" s="44">
        <v>21.29</v>
      </c>
      <c r="J137" s="40">
        <f t="shared" si="4"/>
        <v>25.122199999999999</v>
      </c>
      <c r="K137" s="41">
        <f t="shared" si="3"/>
        <v>602.93280000000004</v>
      </c>
      <c r="L137" s="47">
        <v>24</v>
      </c>
    </row>
    <row r="138" spans="2:13" x14ac:dyDescent="0.25">
      <c r="B138" s="33">
        <v>65</v>
      </c>
      <c r="C138" s="34">
        <v>44812</v>
      </c>
      <c r="D138" s="34">
        <v>44645</v>
      </c>
      <c r="E138" s="35" t="s">
        <v>15</v>
      </c>
      <c r="F138" s="50">
        <v>5206</v>
      </c>
      <c r="G138" s="60" t="s">
        <v>132</v>
      </c>
      <c r="H138" s="38" t="s">
        <v>17</v>
      </c>
      <c r="I138" s="44">
        <v>168</v>
      </c>
      <c r="J138" s="40">
        <f t="shared" si="4"/>
        <v>198.24</v>
      </c>
      <c r="K138" s="41">
        <f t="shared" ref="K138:K201" si="5">J138*L138</f>
        <v>74141.760000000009</v>
      </c>
      <c r="L138" s="47">
        <v>374</v>
      </c>
    </row>
    <row r="139" spans="2:13" x14ac:dyDescent="0.25">
      <c r="B139" s="43">
        <v>55</v>
      </c>
      <c r="C139" s="34">
        <v>44733</v>
      </c>
      <c r="D139" s="34">
        <v>44645</v>
      </c>
      <c r="E139" s="35" t="s">
        <v>15</v>
      </c>
      <c r="F139" s="50">
        <v>5206</v>
      </c>
      <c r="G139" s="60" t="s">
        <v>16</v>
      </c>
      <c r="H139" s="38" t="s">
        <v>65</v>
      </c>
      <c r="I139" s="44">
        <v>2250</v>
      </c>
      <c r="J139" s="40">
        <f t="shared" si="4"/>
        <v>2655</v>
      </c>
      <c r="K139" s="41">
        <f t="shared" si="5"/>
        <v>132750</v>
      </c>
      <c r="L139" s="47">
        <v>50</v>
      </c>
    </row>
    <row r="140" spans="2:13" x14ac:dyDescent="0.25">
      <c r="B140" s="43">
        <v>71</v>
      </c>
      <c r="C140" s="34">
        <v>44812</v>
      </c>
      <c r="D140" s="34">
        <v>44645</v>
      </c>
      <c r="E140" s="35" t="s">
        <v>15</v>
      </c>
      <c r="F140" s="50">
        <v>5206</v>
      </c>
      <c r="G140" s="60" t="s">
        <v>18</v>
      </c>
      <c r="H140" s="38" t="s">
        <v>17</v>
      </c>
      <c r="I140" s="44">
        <v>290</v>
      </c>
      <c r="J140" s="40">
        <f t="shared" si="4"/>
        <v>342.2</v>
      </c>
      <c r="K140" s="41">
        <f t="shared" si="5"/>
        <v>68440</v>
      </c>
      <c r="L140" s="47">
        <v>200</v>
      </c>
    </row>
    <row r="141" spans="2:13" x14ac:dyDescent="0.25">
      <c r="B141" s="43">
        <v>72</v>
      </c>
      <c r="C141" s="34">
        <v>44812</v>
      </c>
      <c r="D141" s="34">
        <v>44645</v>
      </c>
      <c r="E141" s="35" t="s">
        <v>15</v>
      </c>
      <c r="F141" s="50">
        <v>5206</v>
      </c>
      <c r="G141" s="60" t="s">
        <v>19</v>
      </c>
      <c r="H141" s="38" t="s">
        <v>17</v>
      </c>
      <c r="I141" s="44">
        <v>300</v>
      </c>
      <c r="J141" s="40">
        <f t="shared" si="4"/>
        <v>354</v>
      </c>
      <c r="K141" s="41">
        <f t="shared" si="5"/>
        <v>141600</v>
      </c>
      <c r="L141" s="47">
        <v>400</v>
      </c>
    </row>
    <row r="142" spans="2:13" x14ac:dyDescent="0.25">
      <c r="B142" s="33">
        <v>73</v>
      </c>
      <c r="C142" s="34">
        <v>44812</v>
      </c>
      <c r="D142" s="34">
        <v>44645</v>
      </c>
      <c r="E142" s="35" t="s">
        <v>15</v>
      </c>
      <c r="F142" s="50">
        <v>5206</v>
      </c>
      <c r="G142" s="60" t="s">
        <v>19</v>
      </c>
      <c r="H142" s="38" t="s">
        <v>17</v>
      </c>
      <c r="I142" s="44">
        <v>372</v>
      </c>
      <c r="J142" s="40">
        <f t="shared" si="4"/>
        <v>438.96</v>
      </c>
      <c r="K142" s="41">
        <f t="shared" si="5"/>
        <v>4389.5999999999995</v>
      </c>
      <c r="L142" s="47">
        <v>10</v>
      </c>
    </row>
    <row r="143" spans="2:13" x14ac:dyDescent="0.25">
      <c r="B143" s="33">
        <v>69</v>
      </c>
      <c r="C143" s="34">
        <v>44812</v>
      </c>
      <c r="D143" s="34">
        <v>44645</v>
      </c>
      <c r="E143" s="35" t="s">
        <v>15</v>
      </c>
      <c r="F143" s="50">
        <v>5206</v>
      </c>
      <c r="G143" s="60" t="s">
        <v>133</v>
      </c>
      <c r="H143" s="38" t="s">
        <v>17</v>
      </c>
      <c r="I143" s="44">
        <v>285</v>
      </c>
      <c r="J143" s="40">
        <f t="shared" si="4"/>
        <v>336.3</v>
      </c>
      <c r="K143" s="41">
        <f t="shared" si="5"/>
        <v>2690.4</v>
      </c>
      <c r="L143" s="47">
        <v>8</v>
      </c>
    </row>
    <row r="144" spans="2:13" x14ac:dyDescent="0.25">
      <c r="B144" s="43">
        <v>88</v>
      </c>
      <c r="C144" s="34">
        <v>44812</v>
      </c>
      <c r="D144" s="34">
        <v>44812</v>
      </c>
      <c r="E144" s="35" t="s">
        <v>15</v>
      </c>
      <c r="F144" s="50">
        <v>5206</v>
      </c>
      <c r="G144" s="60" t="s">
        <v>20</v>
      </c>
      <c r="H144" s="38" t="s">
        <v>17</v>
      </c>
      <c r="I144" s="44">
        <v>285</v>
      </c>
      <c r="J144" s="40">
        <f t="shared" si="4"/>
        <v>336.3</v>
      </c>
      <c r="K144" s="41">
        <f t="shared" si="5"/>
        <v>0</v>
      </c>
      <c r="L144" s="47">
        <v>0</v>
      </c>
    </row>
    <row r="145" spans="2:12" x14ac:dyDescent="0.25">
      <c r="B145" s="33">
        <v>89</v>
      </c>
      <c r="C145" s="34">
        <v>44812</v>
      </c>
      <c r="D145" s="34">
        <v>44812</v>
      </c>
      <c r="E145" s="35" t="s">
        <v>15</v>
      </c>
      <c r="F145" s="50">
        <v>5206</v>
      </c>
      <c r="G145" s="60" t="s">
        <v>21</v>
      </c>
      <c r="H145" s="38" t="s">
        <v>37</v>
      </c>
      <c r="I145" s="44">
        <v>241.2</v>
      </c>
      <c r="J145" s="40">
        <f t="shared" si="4"/>
        <v>284.61599999999999</v>
      </c>
      <c r="K145" s="41">
        <f t="shared" si="5"/>
        <v>2846.16</v>
      </c>
      <c r="L145" s="47">
        <v>10</v>
      </c>
    </row>
    <row r="146" spans="2:12" x14ac:dyDescent="0.25">
      <c r="B146" s="43">
        <v>3</v>
      </c>
      <c r="C146" s="34">
        <v>44812</v>
      </c>
      <c r="D146" s="34">
        <v>44812</v>
      </c>
      <c r="E146" s="35" t="s">
        <v>15</v>
      </c>
      <c r="F146" s="50">
        <v>5206</v>
      </c>
      <c r="G146" s="60" t="s">
        <v>21</v>
      </c>
      <c r="H146" s="38" t="s">
        <v>17</v>
      </c>
      <c r="I146" s="44">
        <v>285</v>
      </c>
      <c r="J146" s="40">
        <f t="shared" si="4"/>
        <v>336.3</v>
      </c>
      <c r="K146" s="41">
        <f t="shared" si="5"/>
        <v>3026.7000000000003</v>
      </c>
      <c r="L146" s="47">
        <v>9</v>
      </c>
    </row>
    <row r="147" spans="2:12" x14ac:dyDescent="0.25">
      <c r="B147" s="43">
        <v>4</v>
      </c>
      <c r="C147" s="34">
        <v>44812</v>
      </c>
      <c r="D147" s="34">
        <v>44812</v>
      </c>
      <c r="E147" s="35" t="s">
        <v>15</v>
      </c>
      <c r="F147" s="50">
        <v>5206</v>
      </c>
      <c r="G147" s="60" t="s">
        <v>134</v>
      </c>
      <c r="H147" s="38" t="s">
        <v>17</v>
      </c>
      <c r="I147" s="44">
        <v>285</v>
      </c>
      <c r="J147" s="40">
        <f t="shared" si="4"/>
        <v>336.3</v>
      </c>
      <c r="K147" s="41">
        <f t="shared" si="5"/>
        <v>2017.8000000000002</v>
      </c>
      <c r="L147" s="47">
        <v>6</v>
      </c>
    </row>
    <row r="148" spans="2:12" x14ac:dyDescent="0.25">
      <c r="B148" s="33">
        <v>5</v>
      </c>
      <c r="C148" s="34">
        <v>44812</v>
      </c>
      <c r="D148" s="34">
        <v>44812</v>
      </c>
      <c r="E148" s="35" t="s">
        <v>15</v>
      </c>
      <c r="F148" s="50">
        <v>5206</v>
      </c>
      <c r="G148" s="60" t="s">
        <v>135</v>
      </c>
      <c r="H148" s="38" t="s">
        <v>17</v>
      </c>
      <c r="I148" s="44">
        <v>285</v>
      </c>
      <c r="J148" s="40">
        <f t="shared" si="4"/>
        <v>336.3</v>
      </c>
      <c r="K148" s="41">
        <f t="shared" si="5"/>
        <v>2690.4</v>
      </c>
      <c r="L148" s="47">
        <v>8</v>
      </c>
    </row>
    <row r="149" spans="2:12" x14ac:dyDescent="0.25">
      <c r="B149" s="43">
        <v>48</v>
      </c>
      <c r="C149" s="34">
        <v>44812</v>
      </c>
      <c r="D149" s="34">
        <v>44812</v>
      </c>
      <c r="E149" s="35" t="s">
        <v>15</v>
      </c>
      <c r="F149" s="50">
        <v>5206</v>
      </c>
      <c r="G149" s="60" t="s">
        <v>136</v>
      </c>
      <c r="H149" s="38" t="s">
        <v>17</v>
      </c>
      <c r="I149" s="44">
        <v>19.489999999999998</v>
      </c>
      <c r="J149" s="40">
        <f t="shared" si="4"/>
        <v>22.998199999999997</v>
      </c>
      <c r="K149" s="41">
        <f t="shared" si="5"/>
        <v>689.94599999999991</v>
      </c>
      <c r="L149" s="47">
        <v>30</v>
      </c>
    </row>
    <row r="150" spans="2:12" x14ac:dyDescent="0.25">
      <c r="B150" s="33">
        <v>45</v>
      </c>
      <c r="C150" s="34">
        <v>44812</v>
      </c>
      <c r="D150" s="34">
        <v>44812</v>
      </c>
      <c r="E150" s="35" t="s">
        <v>15</v>
      </c>
      <c r="F150" s="50">
        <v>5206</v>
      </c>
      <c r="G150" s="60" t="s">
        <v>23</v>
      </c>
      <c r="H150" s="38" t="s">
        <v>17</v>
      </c>
      <c r="I150" s="44">
        <v>18.920000000000002</v>
      </c>
      <c r="J150" s="40">
        <f t="shared" si="4"/>
        <v>22.325600000000001</v>
      </c>
      <c r="K150" s="41">
        <f t="shared" si="5"/>
        <v>1138.6056000000001</v>
      </c>
      <c r="L150" s="47">
        <v>51</v>
      </c>
    </row>
    <row r="151" spans="2:12" x14ac:dyDescent="0.25">
      <c r="B151" s="43">
        <v>51</v>
      </c>
      <c r="C151" s="34">
        <v>44812</v>
      </c>
      <c r="D151" s="34">
        <v>44812</v>
      </c>
      <c r="E151" s="35" t="s">
        <v>15</v>
      </c>
      <c r="F151" s="50">
        <v>5206</v>
      </c>
      <c r="G151" s="60" t="s">
        <v>137</v>
      </c>
      <c r="H151" s="38" t="s">
        <v>17</v>
      </c>
      <c r="I151" s="44">
        <v>24.71</v>
      </c>
      <c r="J151" s="40">
        <f t="shared" si="4"/>
        <v>29.157800000000002</v>
      </c>
      <c r="K151" s="41">
        <f t="shared" si="5"/>
        <v>699.78719999999998</v>
      </c>
      <c r="L151" s="47">
        <v>24</v>
      </c>
    </row>
    <row r="152" spans="2:12" x14ac:dyDescent="0.25">
      <c r="B152" s="33">
        <v>53</v>
      </c>
      <c r="C152" s="34">
        <v>44812</v>
      </c>
      <c r="D152" s="34">
        <v>44812</v>
      </c>
      <c r="E152" s="35" t="s">
        <v>15</v>
      </c>
      <c r="F152" s="50">
        <v>5206</v>
      </c>
      <c r="G152" s="60" t="s">
        <v>24</v>
      </c>
      <c r="H152" s="38" t="s">
        <v>17</v>
      </c>
      <c r="I152" s="44">
        <v>4.46</v>
      </c>
      <c r="J152" s="40">
        <f t="shared" si="4"/>
        <v>5.2628000000000004</v>
      </c>
      <c r="K152" s="41">
        <f t="shared" si="5"/>
        <v>268.40280000000001</v>
      </c>
      <c r="L152" s="47">
        <v>51</v>
      </c>
    </row>
    <row r="153" spans="2:12" x14ac:dyDescent="0.25">
      <c r="B153" s="33">
        <v>93</v>
      </c>
      <c r="C153" s="34">
        <v>44586</v>
      </c>
      <c r="D153" s="34">
        <v>44586</v>
      </c>
      <c r="E153" s="35" t="s">
        <v>15</v>
      </c>
      <c r="F153" s="50">
        <v>5206</v>
      </c>
      <c r="G153" s="60" t="s">
        <v>24</v>
      </c>
      <c r="H153" s="38" t="s">
        <v>17</v>
      </c>
      <c r="I153" s="63">
        <v>633.04999999999995</v>
      </c>
      <c r="J153" s="40">
        <f t="shared" si="4"/>
        <v>746.99899999999991</v>
      </c>
      <c r="K153" s="41">
        <f t="shared" si="5"/>
        <v>1493.9979999999998</v>
      </c>
      <c r="L153" s="64">
        <v>2</v>
      </c>
    </row>
    <row r="154" spans="2:12" x14ac:dyDescent="0.25">
      <c r="B154" s="33">
        <v>117</v>
      </c>
      <c r="C154" s="34">
        <v>44586</v>
      </c>
      <c r="D154" s="34">
        <v>44586</v>
      </c>
      <c r="E154" s="35" t="s">
        <v>15</v>
      </c>
      <c r="F154" s="50">
        <v>5206</v>
      </c>
      <c r="G154" s="60" t="s">
        <v>25</v>
      </c>
      <c r="H154" s="38" t="s">
        <v>37</v>
      </c>
      <c r="I154" s="63">
        <v>30.33</v>
      </c>
      <c r="J154" s="40">
        <f t="shared" si="4"/>
        <v>35.789400000000001</v>
      </c>
      <c r="K154" s="41">
        <f t="shared" si="5"/>
        <v>1789.47</v>
      </c>
      <c r="L154" s="64">
        <v>50</v>
      </c>
    </row>
    <row r="155" spans="2:12" x14ac:dyDescent="0.25">
      <c r="B155" s="43">
        <v>60</v>
      </c>
      <c r="C155" s="34">
        <v>44649</v>
      </c>
      <c r="D155" s="34">
        <v>44649</v>
      </c>
      <c r="E155" s="35" t="s">
        <v>15</v>
      </c>
      <c r="F155" s="50">
        <v>5206</v>
      </c>
      <c r="G155" s="60" t="s">
        <v>26</v>
      </c>
      <c r="H155" s="38" t="s">
        <v>17</v>
      </c>
      <c r="I155" s="44">
        <v>142.96</v>
      </c>
      <c r="J155" s="40">
        <f t="shared" si="4"/>
        <v>168.69280000000001</v>
      </c>
      <c r="K155" s="41">
        <f t="shared" si="5"/>
        <v>2193.0064000000002</v>
      </c>
      <c r="L155" s="47">
        <v>13</v>
      </c>
    </row>
    <row r="156" spans="2:12" x14ac:dyDescent="0.25">
      <c r="B156" s="33">
        <v>61</v>
      </c>
      <c r="C156" s="34">
        <v>44649</v>
      </c>
      <c r="D156" s="34">
        <v>44649</v>
      </c>
      <c r="E156" s="35" t="s">
        <v>15</v>
      </c>
      <c r="F156" s="50">
        <v>5206</v>
      </c>
      <c r="G156" s="60" t="s">
        <v>26</v>
      </c>
      <c r="H156" s="38" t="s">
        <v>17</v>
      </c>
      <c r="I156" s="44">
        <v>108.98</v>
      </c>
      <c r="J156" s="40">
        <f t="shared" si="4"/>
        <v>128.59640000000002</v>
      </c>
      <c r="K156" s="41">
        <f t="shared" si="5"/>
        <v>6172.6272000000008</v>
      </c>
      <c r="L156" s="47">
        <v>48</v>
      </c>
    </row>
    <row r="157" spans="2:12" x14ac:dyDescent="0.25">
      <c r="B157" s="43">
        <v>62</v>
      </c>
      <c r="C157" s="34">
        <v>44812</v>
      </c>
      <c r="D157" s="34">
        <v>44812</v>
      </c>
      <c r="E157" s="35" t="s">
        <v>15</v>
      </c>
      <c r="F157" s="50">
        <v>5206</v>
      </c>
      <c r="G157" s="60" t="s">
        <v>27</v>
      </c>
      <c r="H157" s="38" t="s">
        <v>17</v>
      </c>
      <c r="I157" s="44">
        <v>90.44</v>
      </c>
      <c r="J157" s="40">
        <f t="shared" si="4"/>
        <v>106.7192</v>
      </c>
      <c r="K157" s="41">
        <f t="shared" si="5"/>
        <v>2134.384</v>
      </c>
      <c r="L157" s="47">
        <v>20</v>
      </c>
    </row>
    <row r="158" spans="2:12" x14ac:dyDescent="0.25">
      <c r="B158" s="43">
        <v>68</v>
      </c>
      <c r="C158" s="34">
        <v>44812</v>
      </c>
      <c r="D158" s="34">
        <v>44812</v>
      </c>
      <c r="E158" s="35" t="s">
        <v>15</v>
      </c>
      <c r="F158" s="50">
        <v>5206</v>
      </c>
      <c r="G158" s="60" t="s">
        <v>28</v>
      </c>
      <c r="H158" s="38" t="s">
        <v>17</v>
      </c>
      <c r="I158" s="44">
        <v>2.6</v>
      </c>
      <c r="J158" s="40">
        <f t="shared" si="4"/>
        <v>3.0680000000000001</v>
      </c>
      <c r="K158" s="41">
        <f t="shared" si="5"/>
        <v>9.2040000000000006</v>
      </c>
      <c r="L158" s="47">
        <v>3</v>
      </c>
    </row>
    <row r="159" spans="2:12" x14ac:dyDescent="0.25">
      <c r="B159" s="33">
        <v>69</v>
      </c>
      <c r="C159" s="34">
        <v>44586</v>
      </c>
      <c r="D159" s="34">
        <v>44586</v>
      </c>
      <c r="E159" s="35" t="s">
        <v>15</v>
      </c>
      <c r="F159" s="50">
        <v>5206</v>
      </c>
      <c r="G159" s="60" t="s">
        <v>29</v>
      </c>
      <c r="H159" s="38" t="s">
        <v>65</v>
      </c>
      <c r="I159" s="44">
        <v>1449.15</v>
      </c>
      <c r="J159" s="40">
        <f t="shared" si="4"/>
        <v>1709.9970000000001</v>
      </c>
      <c r="K159" s="41">
        <f t="shared" si="5"/>
        <v>6839.9880000000003</v>
      </c>
      <c r="L159" s="47">
        <v>4</v>
      </c>
    </row>
    <row r="160" spans="2:12" x14ac:dyDescent="0.25">
      <c r="B160" s="43">
        <v>2</v>
      </c>
      <c r="C160" s="34">
        <v>44812</v>
      </c>
      <c r="D160" s="34">
        <v>44812</v>
      </c>
      <c r="E160" s="35" t="s">
        <v>15</v>
      </c>
      <c r="F160" s="50">
        <v>5206</v>
      </c>
      <c r="G160" s="60" t="s">
        <v>29</v>
      </c>
      <c r="H160" s="38" t="s">
        <v>17</v>
      </c>
      <c r="I160" s="44">
        <v>3.6</v>
      </c>
      <c r="J160" s="40">
        <f t="shared" si="4"/>
        <v>4.2480000000000002</v>
      </c>
      <c r="K160" s="41">
        <f t="shared" si="5"/>
        <v>1805.4</v>
      </c>
      <c r="L160" s="47">
        <v>425</v>
      </c>
    </row>
    <row r="161" spans="2:12" x14ac:dyDescent="0.25">
      <c r="B161" s="43">
        <v>31</v>
      </c>
      <c r="C161" s="34">
        <v>44812</v>
      </c>
      <c r="D161" s="34">
        <v>44812</v>
      </c>
      <c r="E161" s="35" t="s">
        <v>15</v>
      </c>
      <c r="F161" s="50">
        <v>5206</v>
      </c>
      <c r="G161" s="60" t="s">
        <v>30</v>
      </c>
      <c r="H161" s="38" t="s">
        <v>65</v>
      </c>
      <c r="I161" s="44">
        <v>1864.41</v>
      </c>
      <c r="J161" s="40">
        <f t="shared" si="4"/>
        <v>2200.0038</v>
      </c>
      <c r="K161" s="41">
        <f t="shared" si="5"/>
        <v>2200.0038</v>
      </c>
      <c r="L161" s="47">
        <v>1</v>
      </c>
    </row>
    <row r="162" spans="2:12" x14ac:dyDescent="0.25">
      <c r="B162" s="43">
        <v>11</v>
      </c>
      <c r="C162" s="34">
        <v>44586</v>
      </c>
      <c r="D162" s="34">
        <v>44586</v>
      </c>
      <c r="E162" s="35" t="s">
        <v>15</v>
      </c>
      <c r="F162" s="50">
        <v>5206</v>
      </c>
      <c r="G162" s="60" t="s">
        <v>138</v>
      </c>
      <c r="H162" s="38" t="s">
        <v>17</v>
      </c>
      <c r="I162" s="44">
        <v>0.96</v>
      </c>
      <c r="J162" s="40">
        <f t="shared" si="4"/>
        <v>1.1328</v>
      </c>
      <c r="K162" s="41">
        <f t="shared" si="5"/>
        <v>615.11040000000003</v>
      </c>
      <c r="L162" s="47">
        <v>543</v>
      </c>
    </row>
    <row r="163" spans="2:12" x14ac:dyDescent="0.25">
      <c r="B163" s="33">
        <v>13</v>
      </c>
      <c r="C163" s="34">
        <v>44586</v>
      </c>
      <c r="D163" s="34">
        <v>44586</v>
      </c>
      <c r="E163" s="35" t="s">
        <v>15</v>
      </c>
      <c r="F163" s="50">
        <v>5206</v>
      </c>
      <c r="G163" s="60" t="s">
        <v>32</v>
      </c>
      <c r="H163" s="38" t="s">
        <v>17</v>
      </c>
      <c r="I163" s="44">
        <v>7.6</v>
      </c>
      <c r="J163" s="40">
        <f t="shared" si="4"/>
        <v>8.968</v>
      </c>
      <c r="K163" s="41">
        <f t="shared" si="5"/>
        <v>12438.616</v>
      </c>
      <c r="L163" s="47">
        <v>1387</v>
      </c>
    </row>
    <row r="164" spans="2:12" x14ac:dyDescent="0.25">
      <c r="B164" s="33">
        <v>17</v>
      </c>
      <c r="C164" s="34">
        <v>44586</v>
      </c>
      <c r="D164" s="34">
        <v>44586</v>
      </c>
      <c r="E164" s="35" t="s">
        <v>15</v>
      </c>
      <c r="F164" s="50">
        <v>5206</v>
      </c>
      <c r="G164" s="60" t="s">
        <v>32</v>
      </c>
      <c r="H164" s="38" t="s">
        <v>65</v>
      </c>
      <c r="I164" s="44">
        <v>3600</v>
      </c>
      <c r="J164" s="40">
        <f t="shared" si="4"/>
        <v>4248</v>
      </c>
      <c r="K164" s="41">
        <f t="shared" si="5"/>
        <v>16992</v>
      </c>
      <c r="L164" s="47">
        <v>4</v>
      </c>
    </row>
    <row r="165" spans="2:12" x14ac:dyDescent="0.25">
      <c r="B165" s="43">
        <v>18</v>
      </c>
      <c r="C165" s="34">
        <v>44586</v>
      </c>
      <c r="D165" s="34">
        <v>44586</v>
      </c>
      <c r="E165" s="35" t="s">
        <v>15</v>
      </c>
      <c r="F165" s="50">
        <v>5206</v>
      </c>
      <c r="G165" s="60" t="s">
        <v>33</v>
      </c>
      <c r="H165" s="38" t="s">
        <v>17</v>
      </c>
      <c r="I165" s="44">
        <v>18.73</v>
      </c>
      <c r="J165" s="40">
        <f t="shared" si="4"/>
        <v>22.101400000000002</v>
      </c>
      <c r="K165" s="41">
        <f t="shared" si="5"/>
        <v>33152.100000000006</v>
      </c>
      <c r="L165" s="47">
        <v>1500</v>
      </c>
    </row>
    <row r="166" spans="2:12" x14ac:dyDescent="0.25">
      <c r="B166" s="43">
        <v>23</v>
      </c>
      <c r="C166" s="34">
        <v>44586</v>
      </c>
      <c r="D166" s="34">
        <v>44586</v>
      </c>
      <c r="E166" s="35" t="s">
        <v>15</v>
      </c>
      <c r="F166" s="50">
        <v>5206</v>
      </c>
      <c r="G166" s="60" t="s">
        <v>33</v>
      </c>
      <c r="H166" s="38" t="s">
        <v>17</v>
      </c>
      <c r="I166" s="44">
        <v>979.42</v>
      </c>
      <c r="J166" s="40">
        <f t="shared" si="4"/>
        <v>1155.7156</v>
      </c>
      <c r="K166" s="41">
        <f t="shared" si="5"/>
        <v>2311.4312</v>
      </c>
      <c r="L166" s="47">
        <v>2</v>
      </c>
    </row>
    <row r="167" spans="2:12" x14ac:dyDescent="0.25">
      <c r="B167" s="33">
        <v>65</v>
      </c>
      <c r="C167" s="34">
        <v>44721</v>
      </c>
      <c r="D167" s="34">
        <v>44721</v>
      </c>
      <c r="E167" s="35" t="s">
        <v>15</v>
      </c>
      <c r="F167" s="50">
        <v>5206</v>
      </c>
      <c r="G167" s="60" t="s">
        <v>139</v>
      </c>
      <c r="H167" s="38" t="s">
        <v>17</v>
      </c>
      <c r="I167" s="44">
        <v>172.63</v>
      </c>
      <c r="J167" s="40">
        <f t="shared" si="4"/>
        <v>203.70339999999999</v>
      </c>
      <c r="K167" s="41">
        <f t="shared" si="5"/>
        <v>2037.0339999999999</v>
      </c>
      <c r="L167" s="47">
        <v>10</v>
      </c>
    </row>
    <row r="168" spans="2:12" x14ac:dyDescent="0.25">
      <c r="B168" s="43">
        <v>55</v>
      </c>
      <c r="C168" s="34">
        <v>44812</v>
      </c>
      <c r="D168" s="34">
        <v>44812</v>
      </c>
      <c r="E168" s="35" t="s">
        <v>15</v>
      </c>
      <c r="F168" s="50">
        <v>5206</v>
      </c>
      <c r="G168" s="60" t="s">
        <v>34</v>
      </c>
      <c r="H168" s="38" t="s">
        <v>17</v>
      </c>
      <c r="I168" s="44">
        <v>38.979999999999997</v>
      </c>
      <c r="J168" s="40">
        <f t="shared" si="4"/>
        <v>45.996399999999994</v>
      </c>
      <c r="K168" s="41">
        <f t="shared" si="5"/>
        <v>137.98919999999998</v>
      </c>
      <c r="L168" s="47">
        <v>3</v>
      </c>
    </row>
    <row r="169" spans="2:12" x14ac:dyDescent="0.25">
      <c r="B169" s="43">
        <v>71</v>
      </c>
      <c r="C169" s="34">
        <v>44812</v>
      </c>
      <c r="D169" s="34">
        <v>44812</v>
      </c>
      <c r="E169" s="35" t="s">
        <v>15</v>
      </c>
      <c r="F169" s="50">
        <v>5206</v>
      </c>
      <c r="G169" s="60" t="s">
        <v>34</v>
      </c>
      <c r="H169" s="38" t="s">
        <v>17</v>
      </c>
      <c r="I169" s="44">
        <v>68</v>
      </c>
      <c r="J169" s="40">
        <f t="shared" si="4"/>
        <v>80.239999999999995</v>
      </c>
      <c r="K169" s="41">
        <f t="shared" si="5"/>
        <v>1925.7599999999998</v>
      </c>
      <c r="L169" s="47">
        <v>24</v>
      </c>
    </row>
    <row r="170" spans="2:12" x14ac:dyDescent="0.25">
      <c r="B170" s="43">
        <v>72</v>
      </c>
      <c r="C170" s="34">
        <v>44812</v>
      </c>
      <c r="D170" s="34">
        <v>44812</v>
      </c>
      <c r="E170" s="35" t="s">
        <v>15</v>
      </c>
      <c r="F170" s="50">
        <v>5206</v>
      </c>
      <c r="G170" s="60" t="s">
        <v>36</v>
      </c>
      <c r="H170" s="38" t="s">
        <v>17</v>
      </c>
      <c r="I170" s="44">
        <v>51.5</v>
      </c>
      <c r="J170" s="40">
        <f t="shared" si="4"/>
        <v>60.769999999999996</v>
      </c>
      <c r="K170" s="41">
        <f t="shared" si="5"/>
        <v>1276.1699999999998</v>
      </c>
      <c r="L170" s="47">
        <v>21</v>
      </c>
    </row>
    <row r="171" spans="2:12" x14ac:dyDescent="0.25">
      <c r="B171" s="33">
        <v>73</v>
      </c>
      <c r="C171" s="34">
        <v>44812</v>
      </c>
      <c r="D171" s="34">
        <v>44812</v>
      </c>
      <c r="E171" s="35" t="s">
        <v>15</v>
      </c>
      <c r="F171" s="50">
        <v>5206</v>
      </c>
      <c r="G171" s="60" t="s">
        <v>36</v>
      </c>
      <c r="H171" s="38" t="s">
        <v>17</v>
      </c>
      <c r="I171" s="44">
        <v>692.14</v>
      </c>
      <c r="J171" s="40">
        <f t="shared" si="4"/>
        <v>816.72519999999997</v>
      </c>
      <c r="K171" s="41">
        <f t="shared" si="5"/>
        <v>4083.6259999999997</v>
      </c>
      <c r="L171" s="47">
        <v>5</v>
      </c>
    </row>
    <row r="172" spans="2:12" x14ac:dyDescent="0.25">
      <c r="B172" s="33">
        <v>69</v>
      </c>
      <c r="C172" s="34">
        <v>44812</v>
      </c>
      <c r="D172" s="34">
        <v>44812</v>
      </c>
      <c r="E172" s="35" t="s">
        <v>15</v>
      </c>
      <c r="F172" s="50">
        <v>5206</v>
      </c>
      <c r="G172" s="60" t="s">
        <v>38</v>
      </c>
      <c r="H172" s="38" t="s">
        <v>17</v>
      </c>
      <c r="I172" s="44">
        <v>20.18</v>
      </c>
      <c r="J172" s="40">
        <f t="shared" si="4"/>
        <v>23.8124</v>
      </c>
      <c r="K172" s="41">
        <f t="shared" si="5"/>
        <v>2857.4879999999998</v>
      </c>
      <c r="L172" s="47">
        <v>120</v>
      </c>
    </row>
    <row r="173" spans="2:12" x14ac:dyDescent="0.25">
      <c r="B173" s="43">
        <v>88</v>
      </c>
      <c r="C173" s="34">
        <v>44812</v>
      </c>
      <c r="D173" s="34">
        <v>44812</v>
      </c>
      <c r="E173" s="35" t="s">
        <v>15</v>
      </c>
      <c r="F173" s="50">
        <v>5206</v>
      </c>
      <c r="G173" s="60" t="s">
        <v>39</v>
      </c>
      <c r="H173" s="38" t="s">
        <v>17</v>
      </c>
      <c r="I173" s="44">
        <v>27.91</v>
      </c>
      <c r="J173" s="40">
        <f t="shared" si="4"/>
        <v>32.933799999999998</v>
      </c>
      <c r="K173" s="41">
        <f t="shared" si="5"/>
        <v>823.34499999999991</v>
      </c>
      <c r="L173" s="47">
        <v>25</v>
      </c>
    </row>
    <row r="174" spans="2:12" x14ac:dyDescent="0.25">
      <c r="B174" s="33">
        <v>89</v>
      </c>
      <c r="C174" s="34">
        <v>44812</v>
      </c>
      <c r="D174" s="34">
        <v>44812</v>
      </c>
      <c r="E174" s="35" t="s">
        <v>15</v>
      </c>
      <c r="F174" s="50">
        <v>5206</v>
      </c>
      <c r="G174" s="60" t="s">
        <v>39</v>
      </c>
      <c r="H174" s="38" t="s">
        <v>17</v>
      </c>
      <c r="I174" s="44">
        <v>50</v>
      </c>
      <c r="J174" s="40">
        <f t="shared" si="4"/>
        <v>59</v>
      </c>
      <c r="K174" s="41">
        <f t="shared" si="5"/>
        <v>2950</v>
      </c>
      <c r="L174" s="47">
        <v>50</v>
      </c>
    </row>
    <row r="175" spans="2:12" x14ac:dyDescent="0.25">
      <c r="B175" s="43">
        <v>3</v>
      </c>
      <c r="C175" s="34">
        <v>44812</v>
      </c>
      <c r="D175" s="34">
        <v>44812</v>
      </c>
      <c r="E175" s="35" t="s">
        <v>15</v>
      </c>
      <c r="F175" s="50">
        <v>5206</v>
      </c>
      <c r="G175" s="60" t="s">
        <v>39</v>
      </c>
      <c r="H175" s="38" t="s">
        <v>17</v>
      </c>
      <c r="I175" s="44">
        <v>36.5</v>
      </c>
      <c r="J175" s="40">
        <f t="shared" si="4"/>
        <v>43.07</v>
      </c>
      <c r="K175" s="41">
        <f t="shared" si="5"/>
        <v>1033.68</v>
      </c>
      <c r="L175" s="47">
        <v>24</v>
      </c>
    </row>
    <row r="176" spans="2:12" x14ac:dyDescent="0.25">
      <c r="B176" s="43">
        <v>4</v>
      </c>
      <c r="C176" s="34">
        <v>44812</v>
      </c>
      <c r="D176" s="34">
        <v>44812</v>
      </c>
      <c r="E176" s="35" t="s">
        <v>15</v>
      </c>
      <c r="F176" s="50">
        <v>5206</v>
      </c>
      <c r="G176" s="60" t="s">
        <v>40</v>
      </c>
      <c r="H176" s="38" t="s">
        <v>17</v>
      </c>
      <c r="I176" s="44">
        <v>24.57</v>
      </c>
      <c r="J176" s="40">
        <f t="shared" si="4"/>
        <v>28.992599999999999</v>
      </c>
      <c r="K176" s="41">
        <f t="shared" si="5"/>
        <v>347.91120000000001</v>
      </c>
      <c r="L176" s="47">
        <v>12</v>
      </c>
    </row>
    <row r="177" spans="2:12" x14ac:dyDescent="0.25">
      <c r="B177" s="33">
        <v>5</v>
      </c>
      <c r="C177" s="34">
        <v>44812</v>
      </c>
      <c r="D177" s="34">
        <v>44812</v>
      </c>
      <c r="E177" s="35" t="s">
        <v>15</v>
      </c>
      <c r="F177" s="50">
        <v>5206</v>
      </c>
      <c r="G177" s="60" t="s">
        <v>41</v>
      </c>
      <c r="H177" s="38" t="s">
        <v>17</v>
      </c>
      <c r="I177" s="44">
        <v>20.27</v>
      </c>
      <c r="J177" s="40">
        <f t="shared" si="4"/>
        <v>23.918599999999998</v>
      </c>
      <c r="K177" s="41">
        <f t="shared" si="5"/>
        <v>645.80219999999997</v>
      </c>
      <c r="L177" s="47">
        <v>27</v>
      </c>
    </row>
    <row r="178" spans="2:12" x14ac:dyDescent="0.25">
      <c r="B178" s="43">
        <v>48</v>
      </c>
      <c r="C178" s="34">
        <v>44812</v>
      </c>
      <c r="D178" s="34">
        <v>44812</v>
      </c>
      <c r="E178" s="35" t="s">
        <v>15</v>
      </c>
      <c r="F178" s="50">
        <v>5206</v>
      </c>
      <c r="G178" s="60" t="s">
        <v>41</v>
      </c>
      <c r="H178" s="38" t="s">
        <v>17</v>
      </c>
      <c r="I178" s="44">
        <v>24.57</v>
      </c>
      <c r="J178" s="40">
        <f t="shared" si="4"/>
        <v>28.992599999999999</v>
      </c>
      <c r="K178" s="41">
        <f t="shared" si="5"/>
        <v>144.96299999999999</v>
      </c>
      <c r="L178" s="47">
        <v>5</v>
      </c>
    </row>
    <row r="179" spans="2:12" x14ac:dyDescent="0.25">
      <c r="B179" s="33">
        <v>45</v>
      </c>
      <c r="C179" s="34">
        <v>44812</v>
      </c>
      <c r="D179" s="34">
        <v>44812</v>
      </c>
      <c r="E179" s="35" t="s">
        <v>15</v>
      </c>
      <c r="F179" s="50">
        <v>5206</v>
      </c>
      <c r="G179" s="60" t="s">
        <v>42</v>
      </c>
      <c r="H179" s="38" t="s">
        <v>17</v>
      </c>
      <c r="I179" s="44">
        <v>254.36</v>
      </c>
      <c r="J179" s="40">
        <f t="shared" si="4"/>
        <v>300.14480000000003</v>
      </c>
      <c r="K179" s="41">
        <f t="shared" si="5"/>
        <v>1500.7240000000002</v>
      </c>
      <c r="L179" s="47">
        <v>5</v>
      </c>
    </row>
    <row r="180" spans="2:12" x14ac:dyDescent="0.25">
      <c r="B180" s="43">
        <v>51</v>
      </c>
      <c r="C180" s="34">
        <v>44812</v>
      </c>
      <c r="D180" s="34">
        <v>44812</v>
      </c>
      <c r="E180" s="35" t="s">
        <v>15</v>
      </c>
      <c r="F180" s="50">
        <v>5206</v>
      </c>
      <c r="G180" s="60" t="s">
        <v>43</v>
      </c>
      <c r="H180" s="38" t="s">
        <v>17</v>
      </c>
      <c r="I180" s="44">
        <v>16500</v>
      </c>
      <c r="J180" s="40">
        <f t="shared" si="4"/>
        <v>19470</v>
      </c>
      <c r="K180" s="41">
        <f t="shared" si="5"/>
        <v>77880</v>
      </c>
      <c r="L180" s="47">
        <v>4</v>
      </c>
    </row>
    <row r="181" spans="2:12" x14ac:dyDescent="0.25">
      <c r="B181" s="33">
        <v>53</v>
      </c>
      <c r="C181" s="34">
        <v>44812</v>
      </c>
      <c r="D181" s="34">
        <v>44812</v>
      </c>
      <c r="E181" s="35" t="s">
        <v>15</v>
      </c>
      <c r="F181" s="50">
        <v>5206</v>
      </c>
      <c r="G181" s="60" t="s">
        <v>44</v>
      </c>
      <c r="H181" s="38" t="s">
        <v>17</v>
      </c>
      <c r="I181" s="44">
        <v>1612.32</v>
      </c>
      <c r="J181" s="40">
        <f t="shared" si="4"/>
        <v>1902.5375999999999</v>
      </c>
      <c r="K181" s="41">
        <f t="shared" si="5"/>
        <v>1902.5375999999999</v>
      </c>
      <c r="L181" s="47">
        <v>1</v>
      </c>
    </row>
    <row r="182" spans="2:12" x14ac:dyDescent="0.25">
      <c r="B182" s="33">
        <v>93</v>
      </c>
      <c r="C182" s="34">
        <v>44721</v>
      </c>
      <c r="D182" s="34">
        <v>44721</v>
      </c>
      <c r="E182" s="35" t="s">
        <v>15</v>
      </c>
      <c r="F182" s="50">
        <v>5206</v>
      </c>
      <c r="G182" s="60" t="s">
        <v>140</v>
      </c>
      <c r="H182" s="38" t="s">
        <v>17</v>
      </c>
      <c r="I182" s="44">
        <v>3200</v>
      </c>
      <c r="J182" s="40">
        <f t="shared" si="4"/>
        <v>3776</v>
      </c>
      <c r="K182" s="41">
        <f t="shared" si="5"/>
        <v>26432</v>
      </c>
      <c r="L182" s="47">
        <v>7</v>
      </c>
    </row>
    <row r="183" spans="2:12" x14ac:dyDescent="0.25">
      <c r="B183" s="33">
        <v>117</v>
      </c>
      <c r="C183" s="34">
        <v>44812</v>
      </c>
      <c r="D183" s="34">
        <v>44812</v>
      </c>
      <c r="E183" s="35" t="s">
        <v>15</v>
      </c>
      <c r="F183" s="50">
        <v>5206</v>
      </c>
      <c r="G183" s="60" t="s">
        <v>45</v>
      </c>
      <c r="H183" s="38" t="s">
        <v>17</v>
      </c>
      <c r="I183" s="44">
        <v>3200</v>
      </c>
      <c r="J183" s="40">
        <f t="shared" si="4"/>
        <v>3776</v>
      </c>
      <c r="K183" s="41">
        <f t="shared" si="5"/>
        <v>26432</v>
      </c>
      <c r="L183" s="47">
        <v>7</v>
      </c>
    </row>
    <row r="184" spans="2:12" x14ac:dyDescent="0.25">
      <c r="B184" s="43">
        <v>60</v>
      </c>
      <c r="C184" s="34">
        <v>44812</v>
      </c>
      <c r="D184" s="34">
        <v>44812</v>
      </c>
      <c r="E184" s="35" t="s">
        <v>15</v>
      </c>
      <c r="F184" s="50">
        <v>5206</v>
      </c>
      <c r="G184" s="60" t="s">
        <v>46</v>
      </c>
      <c r="H184" s="38" t="s">
        <v>17</v>
      </c>
      <c r="I184" s="44">
        <v>3200</v>
      </c>
      <c r="J184" s="40">
        <f t="shared" si="4"/>
        <v>3776</v>
      </c>
      <c r="K184" s="41">
        <f t="shared" si="5"/>
        <v>26432</v>
      </c>
      <c r="L184" s="47">
        <v>7</v>
      </c>
    </row>
    <row r="185" spans="2:12" x14ac:dyDescent="0.25">
      <c r="B185" s="33">
        <v>61</v>
      </c>
      <c r="C185" s="34">
        <v>44592</v>
      </c>
      <c r="D185" s="34">
        <v>44592</v>
      </c>
      <c r="E185" s="35" t="s">
        <v>15</v>
      </c>
      <c r="F185" s="50">
        <v>5206</v>
      </c>
      <c r="G185" s="60" t="s">
        <v>141</v>
      </c>
      <c r="H185" s="38" t="s">
        <v>17</v>
      </c>
      <c r="I185" s="44">
        <v>3200</v>
      </c>
      <c r="J185" s="40">
        <f t="shared" si="4"/>
        <v>3776</v>
      </c>
      <c r="K185" s="41">
        <f t="shared" si="5"/>
        <v>18880</v>
      </c>
      <c r="L185" s="47">
        <v>5</v>
      </c>
    </row>
    <row r="186" spans="2:12" x14ac:dyDescent="0.25">
      <c r="B186" s="43">
        <v>62</v>
      </c>
      <c r="C186" s="34">
        <v>44721</v>
      </c>
      <c r="D186" s="34">
        <v>44721</v>
      </c>
      <c r="E186" s="35" t="s">
        <v>15</v>
      </c>
      <c r="F186" s="50">
        <v>5206</v>
      </c>
      <c r="G186" s="60" t="s">
        <v>47</v>
      </c>
      <c r="H186" s="38" t="s">
        <v>17</v>
      </c>
      <c r="I186" s="44">
        <v>4075.09</v>
      </c>
      <c r="J186" s="40">
        <f t="shared" si="4"/>
        <v>4808.6062000000002</v>
      </c>
      <c r="K186" s="41">
        <f t="shared" si="5"/>
        <v>24043.031000000003</v>
      </c>
      <c r="L186" s="47">
        <v>5</v>
      </c>
    </row>
    <row r="187" spans="2:12" x14ac:dyDescent="0.25">
      <c r="B187" s="43">
        <v>68</v>
      </c>
      <c r="C187" s="34">
        <v>44733</v>
      </c>
      <c r="D187" s="34">
        <v>44733</v>
      </c>
      <c r="E187" s="35" t="s">
        <v>15</v>
      </c>
      <c r="F187" s="50">
        <v>5206</v>
      </c>
      <c r="G187" s="60" t="s">
        <v>48</v>
      </c>
      <c r="H187" s="38" t="s">
        <v>17</v>
      </c>
      <c r="I187" s="44">
        <v>4765.1099999999997</v>
      </c>
      <c r="J187" s="40">
        <f t="shared" si="4"/>
        <v>5622.8297999999995</v>
      </c>
      <c r="K187" s="41">
        <f t="shared" si="5"/>
        <v>28114.148999999998</v>
      </c>
      <c r="L187" s="47">
        <v>5</v>
      </c>
    </row>
    <row r="188" spans="2:12" x14ac:dyDescent="0.25">
      <c r="B188" s="33">
        <v>69</v>
      </c>
      <c r="C188" s="34">
        <v>44733</v>
      </c>
      <c r="D188" s="34">
        <v>44733</v>
      </c>
      <c r="E188" s="35" t="s">
        <v>15</v>
      </c>
      <c r="F188" s="50">
        <v>5206</v>
      </c>
      <c r="G188" s="60" t="s">
        <v>49</v>
      </c>
      <c r="H188" s="38" t="s">
        <v>17</v>
      </c>
      <c r="I188" s="44">
        <v>4360</v>
      </c>
      <c r="J188" s="40">
        <f t="shared" si="4"/>
        <v>5144.8</v>
      </c>
      <c r="K188" s="41">
        <f t="shared" si="5"/>
        <v>36013.599999999999</v>
      </c>
      <c r="L188" s="47">
        <v>7</v>
      </c>
    </row>
    <row r="189" spans="2:12" x14ac:dyDescent="0.25">
      <c r="B189" s="43">
        <v>2</v>
      </c>
      <c r="C189" s="34">
        <v>44592</v>
      </c>
      <c r="D189" s="34">
        <v>44592</v>
      </c>
      <c r="E189" s="35" t="s">
        <v>15</v>
      </c>
      <c r="F189" s="50">
        <v>5206</v>
      </c>
      <c r="G189" s="60" t="s">
        <v>49</v>
      </c>
      <c r="H189" s="38" t="s">
        <v>17</v>
      </c>
      <c r="I189" s="44">
        <v>4351.8100000000004</v>
      </c>
      <c r="J189" s="40">
        <f t="shared" si="4"/>
        <v>5135.1358</v>
      </c>
      <c r="K189" s="41">
        <f t="shared" si="5"/>
        <v>35945.950599999996</v>
      </c>
      <c r="L189" s="47">
        <v>7</v>
      </c>
    </row>
    <row r="190" spans="2:12" x14ac:dyDescent="0.25">
      <c r="B190" s="43">
        <v>31</v>
      </c>
      <c r="C190" s="34">
        <v>44592</v>
      </c>
      <c r="D190" s="34">
        <v>44592</v>
      </c>
      <c r="E190" s="35" t="s">
        <v>15</v>
      </c>
      <c r="F190" s="50">
        <v>5206</v>
      </c>
      <c r="G190" s="60" t="s">
        <v>49</v>
      </c>
      <c r="H190" s="38" t="s">
        <v>17</v>
      </c>
      <c r="I190" s="44">
        <v>6788.13</v>
      </c>
      <c r="J190" s="40">
        <f t="shared" si="4"/>
        <v>8009.9934000000003</v>
      </c>
      <c r="K190" s="41">
        <f t="shared" si="5"/>
        <v>40049.967000000004</v>
      </c>
      <c r="L190" s="47">
        <v>5</v>
      </c>
    </row>
    <row r="191" spans="2:12" x14ac:dyDescent="0.25">
      <c r="B191" s="43">
        <v>11</v>
      </c>
      <c r="C191" s="34">
        <v>44592</v>
      </c>
      <c r="D191" s="34">
        <v>44592</v>
      </c>
      <c r="E191" s="35" t="s">
        <v>15</v>
      </c>
      <c r="F191" s="50">
        <v>5206</v>
      </c>
      <c r="G191" s="60" t="s">
        <v>50</v>
      </c>
      <c r="H191" s="38" t="s">
        <v>17</v>
      </c>
      <c r="I191" s="44">
        <v>6260</v>
      </c>
      <c r="J191" s="40">
        <f t="shared" si="4"/>
        <v>7386.8</v>
      </c>
      <c r="K191" s="41">
        <f t="shared" si="5"/>
        <v>22160.400000000001</v>
      </c>
      <c r="L191" s="47">
        <v>3</v>
      </c>
    </row>
    <row r="192" spans="2:12" x14ac:dyDescent="0.25">
      <c r="B192" s="33">
        <v>13</v>
      </c>
      <c r="C192" s="34">
        <v>44592</v>
      </c>
      <c r="D192" s="34">
        <v>44592</v>
      </c>
      <c r="E192" s="35" t="s">
        <v>15</v>
      </c>
      <c r="F192" s="50">
        <v>5206</v>
      </c>
      <c r="G192" s="60" t="s">
        <v>142</v>
      </c>
      <c r="H192" s="38" t="s">
        <v>17</v>
      </c>
      <c r="I192" s="44">
        <v>4590.3100000000004</v>
      </c>
      <c r="J192" s="40">
        <f t="shared" si="4"/>
        <v>5416.5658000000003</v>
      </c>
      <c r="K192" s="41">
        <f t="shared" si="5"/>
        <v>27082.829000000002</v>
      </c>
      <c r="L192" s="47">
        <v>5</v>
      </c>
    </row>
    <row r="193" spans="2:12" x14ac:dyDescent="0.25">
      <c r="B193" s="33">
        <v>17</v>
      </c>
      <c r="C193" s="34">
        <v>44592</v>
      </c>
      <c r="D193" s="34">
        <v>44592</v>
      </c>
      <c r="E193" s="35" t="s">
        <v>15</v>
      </c>
      <c r="F193" s="50">
        <v>5206</v>
      </c>
      <c r="G193" s="60" t="s">
        <v>142</v>
      </c>
      <c r="H193" s="38" t="s">
        <v>17</v>
      </c>
      <c r="I193" s="44">
        <v>6788.13</v>
      </c>
      <c r="J193" s="40">
        <f t="shared" si="4"/>
        <v>8009.9934000000003</v>
      </c>
      <c r="K193" s="41">
        <f t="shared" si="5"/>
        <v>32039.973600000001</v>
      </c>
      <c r="L193" s="47">
        <v>4</v>
      </c>
    </row>
    <row r="194" spans="2:12" x14ac:dyDescent="0.25">
      <c r="B194" s="43">
        <v>18</v>
      </c>
      <c r="C194" s="34">
        <v>44592</v>
      </c>
      <c r="D194" s="34">
        <v>44592</v>
      </c>
      <c r="E194" s="35" t="s">
        <v>15</v>
      </c>
      <c r="F194" s="50">
        <v>5206</v>
      </c>
      <c r="G194" s="60" t="s">
        <v>51</v>
      </c>
      <c r="H194" s="38" t="s">
        <v>17</v>
      </c>
      <c r="I194" s="44">
        <v>6260</v>
      </c>
      <c r="J194" s="40">
        <f t="shared" si="4"/>
        <v>7386.8</v>
      </c>
      <c r="K194" s="41">
        <f t="shared" si="5"/>
        <v>44320.800000000003</v>
      </c>
      <c r="L194" s="47">
        <v>6</v>
      </c>
    </row>
    <row r="195" spans="2:12" x14ac:dyDescent="0.25">
      <c r="B195" s="43">
        <v>23</v>
      </c>
      <c r="C195" s="34">
        <v>44592</v>
      </c>
      <c r="D195" s="34">
        <v>44592</v>
      </c>
      <c r="E195" s="35" t="s">
        <v>15</v>
      </c>
      <c r="F195" s="50">
        <v>5206</v>
      </c>
      <c r="G195" s="60" t="s">
        <v>52</v>
      </c>
      <c r="H195" s="38" t="s">
        <v>17</v>
      </c>
      <c r="I195" s="44">
        <v>5256.15</v>
      </c>
      <c r="J195" s="40">
        <f t="shared" si="4"/>
        <v>6202.2569999999996</v>
      </c>
      <c r="K195" s="41">
        <f t="shared" si="5"/>
        <v>49618.055999999997</v>
      </c>
      <c r="L195" s="47">
        <v>8</v>
      </c>
    </row>
    <row r="196" spans="2:12" x14ac:dyDescent="0.25">
      <c r="B196" s="33">
        <v>65</v>
      </c>
      <c r="C196" s="34">
        <v>44592</v>
      </c>
      <c r="D196" s="34">
        <v>44592</v>
      </c>
      <c r="E196" s="35" t="s">
        <v>15</v>
      </c>
      <c r="F196" s="50">
        <v>5206</v>
      </c>
      <c r="G196" s="60" t="s">
        <v>52</v>
      </c>
      <c r="H196" s="38" t="s">
        <v>17</v>
      </c>
      <c r="I196" s="44">
        <v>6788.13</v>
      </c>
      <c r="J196" s="40">
        <f t="shared" ref="J196:J226" si="6">I196+(I196*0.18)</f>
        <v>8009.9934000000003</v>
      </c>
      <c r="K196" s="41">
        <f t="shared" si="5"/>
        <v>24029.980200000002</v>
      </c>
      <c r="L196" s="47">
        <v>3</v>
      </c>
    </row>
    <row r="197" spans="2:12" x14ac:dyDescent="0.25">
      <c r="B197" s="43">
        <v>55</v>
      </c>
      <c r="C197" s="34">
        <v>44733</v>
      </c>
      <c r="D197" s="34">
        <v>44733</v>
      </c>
      <c r="E197" s="35" t="s">
        <v>15</v>
      </c>
      <c r="F197" s="50">
        <v>5206</v>
      </c>
      <c r="G197" s="60" t="s">
        <v>53</v>
      </c>
      <c r="H197" s="38" t="s">
        <v>17</v>
      </c>
      <c r="I197" s="44">
        <v>6260</v>
      </c>
      <c r="J197" s="40">
        <f t="shared" si="6"/>
        <v>7386.8</v>
      </c>
      <c r="K197" s="41">
        <f t="shared" si="5"/>
        <v>14773.6</v>
      </c>
      <c r="L197" s="47">
        <v>2</v>
      </c>
    </row>
    <row r="198" spans="2:12" x14ac:dyDescent="0.25">
      <c r="B198" s="43">
        <v>71</v>
      </c>
      <c r="C198" s="34">
        <v>44733</v>
      </c>
      <c r="D198" s="34">
        <v>44733</v>
      </c>
      <c r="E198" s="35" t="s">
        <v>15</v>
      </c>
      <c r="F198" s="50">
        <v>5206</v>
      </c>
      <c r="G198" s="60" t="s">
        <v>53</v>
      </c>
      <c r="H198" s="38" t="s">
        <v>17</v>
      </c>
      <c r="I198" s="44">
        <v>3400</v>
      </c>
      <c r="J198" s="40">
        <f t="shared" si="6"/>
        <v>4012</v>
      </c>
      <c r="K198" s="41">
        <f t="shared" si="5"/>
        <v>80240</v>
      </c>
      <c r="L198" s="47">
        <v>20</v>
      </c>
    </row>
    <row r="199" spans="2:12" x14ac:dyDescent="0.25">
      <c r="B199" s="43">
        <v>72</v>
      </c>
      <c r="C199" s="34">
        <v>44733</v>
      </c>
      <c r="D199" s="34">
        <v>44733</v>
      </c>
      <c r="E199" s="35" t="s">
        <v>15</v>
      </c>
      <c r="F199" s="50">
        <v>5206</v>
      </c>
      <c r="G199" s="60" t="s">
        <v>54</v>
      </c>
      <c r="H199" s="38" t="s">
        <v>17</v>
      </c>
      <c r="I199" s="44">
        <v>7320.19</v>
      </c>
      <c r="J199" s="40">
        <f t="shared" si="6"/>
        <v>8637.8241999999991</v>
      </c>
      <c r="K199" s="41">
        <f t="shared" si="5"/>
        <v>86378.241999999998</v>
      </c>
      <c r="L199" s="47">
        <v>10</v>
      </c>
    </row>
    <row r="200" spans="2:12" x14ac:dyDescent="0.25">
      <c r="B200" s="33">
        <v>73</v>
      </c>
      <c r="C200" s="34">
        <v>44586</v>
      </c>
      <c r="D200" s="34">
        <v>44586</v>
      </c>
      <c r="E200" s="35" t="s">
        <v>15</v>
      </c>
      <c r="F200" s="50">
        <v>5206</v>
      </c>
      <c r="G200" s="60" t="s">
        <v>54</v>
      </c>
      <c r="H200" s="38" t="s">
        <v>17</v>
      </c>
      <c r="I200" s="44">
        <v>6310</v>
      </c>
      <c r="J200" s="40">
        <f t="shared" si="6"/>
        <v>7445.8</v>
      </c>
      <c r="K200" s="41">
        <f t="shared" si="5"/>
        <v>74458</v>
      </c>
      <c r="L200" s="47">
        <v>10</v>
      </c>
    </row>
    <row r="201" spans="2:12" x14ac:dyDescent="0.25">
      <c r="B201" s="33">
        <v>69</v>
      </c>
      <c r="C201" s="34">
        <v>44586</v>
      </c>
      <c r="D201" s="34">
        <v>44586</v>
      </c>
      <c r="E201" s="35" t="s">
        <v>15</v>
      </c>
      <c r="F201" s="50">
        <v>5206</v>
      </c>
      <c r="G201" s="60" t="s">
        <v>55</v>
      </c>
      <c r="H201" s="38" t="s">
        <v>17</v>
      </c>
      <c r="I201" s="44">
        <v>3200</v>
      </c>
      <c r="J201" s="40">
        <f t="shared" si="6"/>
        <v>3776</v>
      </c>
      <c r="K201" s="41">
        <f t="shared" si="5"/>
        <v>7552</v>
      </c>
      <c r="L201" s="47">
        <v>2</v>
      </c>
    </row>
    <row r="202" spans="2:12" x14ac:dyDescent="0.25">
      <c r="B202" s="43">
        <v>88</v>
      </c>
      <c r="C202" s="34">
        <v>44586</v>
      </c>
      <c r="D202" s="34">
        <v>44586</v>
      </c>
      <c r="E202" s="35" t="s">
        <v>15</v>
      </c>
      <c r="F202" s="50">
        <v>5206</v>
      </c>
      <c r="G202" s="60" t="s">
        <v>143</v>
      </c>
      <c r="H202" s="38" t="s">
        <v>17</v>
      </c>
      <c r="I202" s="44">
        <v>5700.36</v>
      </c>
      <c r="J202" s="40">
        <f t="shared" si="6"/>
        <v>6726.4247999999998</v>
      </c>
      <c r="K202" s="41">
        <f t="shared" ref="K202:K225" si="7">J202*L202</f>
        <v>20179.274399999998</v>
      </c>
      <c r="L202" s="47">
        <v>3</v>
      </c>
    </row>
    <row r="203" spans="2:12" x14ac:dyDescent="0.25">
      <c r="B203" s="33">
        <v>89</v>
      </c>
      <c r="C203" s="34">
        <v>44586</v>
      </c>
      <c r="D203" s="34">
        <v>44586</v>
      </c>
      <c r="E203" s="35" t="s">
        <v>15</v>
      </c>
      <c r="F203" s="50">
        <v>5206</v>
      </c>
      <c r="G203" s="60" t="s">
        <v>56</v>
      </c>
      <c r="H203" s="38" t="s">
        <v>17</v>
      </c>
      <c r="I203" s="44">
        <v>6574.17</v>
      </c>
      <c r="J203" s="40">
        <f t="shared" si="6"/>
        <v>7757.5205999999998</v>
      </c>
      <c r="K203" s="41">
        <f t="shared" si="7"/>
        <v>77575.206000000006</v>
      </c>
      <c r="L203" s="47">
        <v>10</v>
      </c>
    </row>
    <row r="204" spans="2:12" x14ac:dyDescent="0.25">
      <c r="B204" s="43">
        <v>3</v>
      </c>
      <c r="C204" s="34">
        <v>44586</v>
      </c>
      <c r="D204" s="34">
        <v>44586</v>
      </c>
      <c r="E204" s="35" t="s">
        <v>15</v>
      </c>
      <c r="F204" s="50">
        <v>5206</v>
      </c>
      <c r="G204" s="60" t="s">
        <v>57</v>
      </c>
      <c r="H204" s="38" t="s">
        <v>17</v>
      </c>
      <c r="I204" s="44">
        <v>5470</v>
      </c>
      <c r="J204" s="40">
        <f t="shared" si="6"/>
        <v>6454.6</v>
      </c>
      <c r="K204" s="41">
        <f t="shared" si="7"/>
        <v>96819</v>
      </c>
      <c r="L204" s="47">
        <v>15</v>
      </c>
    </row>
    <row r="205" spans="2:12" x14ac:dyDescent="0.25">
      <c r="B205" s="43">
        <v>4</v>
      </c>
      <c r="C205" s="34">
        <v>44812</v>
      </c>
      <c r="D205" s="34">
        <v>44812</v>
      </c>
      <c r="E205" s="35" t="s">
        <v>15</v>
      </c>
      <c r="F205" s="50">
        <v>5206</v>
      </c>
      <c r="G205" s="60" t="s">
        <v>58</v>
      </c>
      <c r="H205" s="38" t="s">
        <v>17</v>
      </c>
      <c r="I205" s="44">
        <v>5534.75</v>
      </c>
      <c r="J205" s="40">
        <f t="shared" si="6"/>
        <v>6531.0050000000001</v>
      </c>
      <c r="K205" s="41">
        <f t="shared" si="7"/>
        <v>97965.074999999997</v>
      </c>
      <c r="L205" s="47">
        <v>15</v>
      </c>
    </row>
    <row r="206" spans="2:12" x14ac:dyDescent="0.25">
      <c r="B206" s="33">
        <v>5</v>
      </c>
      <c r="C206" s="34">
        <v>44812</v>
      </c>
      <c r="D206" s="34">
        <v>44812</v>
      </c>
      <c r="E206" s="35" t="s">
        <v>15</v>
      </c>
      <c r="F206" s="50">
        <v>5206</v>
      </c>
      <c r="G206" s="60" t="s">
        <v>59</v>
      </c>
      <c r="H206" s="38" t="s">
        <v>17</v>
      </c>
      <c r="I206" s="44">
        <v>9785</v>
      </c>
      <c r="J206" s="40">
        <f t="shared" si="6"/>
        <v>11546.3</v>
      </c>
      <c r="K206" s="41">
        <f t="shared" si="7"/>
        <v>92370.4</v>
      </c>
      <c r="L206" s="47">
        <v>8</v>
      </c>
    </row>
    <row r="207" spans="2:12" x14ac:dyDescent="0.25">
      <c r="B207" s="43">
        <v>48</v>
      </c>
      <c r="C207" s="34">
        <v>44812</v>
      </c>
      <c r="D207" s="34">
        <v>44812</v>
      </c>
      <c r="E207" s="35" t="s">
        <v>15</v>
      </c>
      <c r="F207" s="50">
        <v>5206</v>
      </c>
      <c r="G207" s="60" t="s">
        <v>60</v>
      </c>
      <c r="H207" s="38" t="s">
        <v>17</v>
      </c>
      <c r="I207" s="44">
        <v>11951.28</v>
      </c>
      <c r="J207" s="40">
        <f t="shared" si="6"/>
        <v>14102.510400000001</v>
      </c>
      <c r="K207" s="41">
        <f t="shared" si="7"/>
        <v>84615.06240000001</v>
      </c>
      <c r="L207" s="47">
        <v>6</v>
      </c>
    </row>
    <row r="208" spans="2:12" x14ac:dyDescent="0.25">
      <c r="B208" s="33">
        <v>45</v>
      </c>
      <c r="C208" s="34">
        <v>44812</v>
      </c>
      <c r="D208" s="34">
        <v>44812</v>
      </c>
      <c r="E208" s="35" t="s">
        <v>15</v>
      </c>
      <c r="F208" s="50">
        <v>5206</v>
      </c>
      <c r="G208" s="60" t="s">
        <v>60</v>
      </c>
      <c r="H208" s="38" t="s">
        <v>17</v>
      </c>
      <c r="I208" s="44">
        <v>11602.54</v>
      </c>
      <c r="J208" s="40">
        <f t="shared" si="6"/>
        <v>13690.997200000002</v>
      </c>
      <c r="K208" s="41">
        <f t="shared" si="7"/>
        <v>68454.986000000004</v>
      </c>
      <c r="L208" s="47">
        <v>5</v>
      </c>
    </row>
    <row r="209" spans="2:12" x14ac:dyDescent="0.25">
      <c r="B209" s="43">
        <v>51</v>
      </c>
      <c r="C209" s="34">
        <v>44812</v>
      </c>
      <c r="D209" s="34">
        <v>44812</v>
      </c>
      <c r="E209" s="35" t="s">
        <v>15</v>
      </c>
      <c r="F209" s="50">
        <v>5206</v>
      </c>
      <c r="G209" s="60" t="s">
        <v>61</v>
      </c>
      <c r="H209" s="38" t="s">
        <v>17</v>
      </c>
      <c r="I209" s="44">
        <v>3450</v>
      </c>
      <c r="J209" s="40">
        <f t="shared" si="6"/>
        <v>4071</v>
      </c>
      <c r="K209" s="41">
        <f t="shared" si="7"/>
        <v>8142</v>
      </c>
      <c r="L209" s="47">
        <v>2</v>
      </c>
    </row>
    <row r="210" spans="2:12" x14ac:dyDescent="0.25">
      <c r="B210" s="33">
        <v>53</v>
      </c>
      <c r="C210" s="34">
        <v>44812</v>
      </c>
      <c r="D210" s="34">
        <v>44812</v>
      </c>
      <c r="E210" s="35" t="s">
        <v>15</v>
      </c>
      <c r="F210" s="50">
        <v>5206</v>
      </c>
      <c r="G210" s="60" t="s">
        <v>62</v>
      </c>
      <c r="H210" s="38" t="s">
        <v>17</v>
      </c>
      <c r="I210" s="44">
        <v>3768.2</v>
      </c>
      <c r="J210" s="40">
        <f t="shared" si="6"/>
        <v>4446.4759999999997</v>
      </c>
      <c r="K210" s="41">
        <f t="shared" si="7"/>
        <v>44464.759999999995</v>
      </c>
      <c r="L210" s="47">
        <v>10</v>
      </c>
    </row>
    <row r="211" spans="2:12" x14ac:dyDescent="0.25">
      <c r="B211" s="33">
        <v>93</v>
      </c>
      <c r="C211" s="34">
        <v>44586</v>
      </c>
      <c r="D211" s="34">
        <v>44586</v>
      </c>
      <c r="E211" s="35" t="s">
        <v>15</v>
      </c>
      <c r="F211" s="50">
        <v>5206</v>
      </c>
      <c r="G211" s="60" t="s">
        <v>144</v>
      </c>
      <c r="H211" s="38" t="s">
        <v>17</v>
      </c>
      <c r="I211" s="44">
        <v>3855.09</v>
      </c>
      <c r="J211" s="40">
        <f t="shared" si="6"/>
        <v>4549.0061999999998</v>
      </c>
      <c r="K211" s="41">
        <f t="shared" si="7"/>
        <v>27294.037199999999</v>
      </c>
      <c r="L211" s="47">
        <v>6</v>
      </c>
    </row>
    <row r="212" spans="2:12" x14ac:dyDescent="0.25">
      <c r="B212" s="33">
        <v>117</v>
      </c>
      <c r="C212" s="34">
        <v>44733</v>
      </c>
      <c r="D212" s="34">
        <v>44733</v>
      </c>
      <c r="E212" s="35" t="s">
        <v>15</v>
      </c>
      <c r="F212" s="50">
        <v>5206</v>
      </c>
      <c r="G212" s="60" t="s">
        <v>145</v>
      </c>
      <c r="H212" s="38" t="s">
        <v>17</v>
      </c>
      <c r="I212" s="44">
        <v>3760</v>
      </c>
      <c r="J212" s="40">
        <f t="shared" si="6"/>
        <v>4436.8</v>
      </c>
      <c r="K212" s="41">
        <f t="shared" si="7"/>
        <v>22184</v>
      </c>
      <c r="L212" s="47">
        <v>5</v>
      </c>
    </row>
    <row r="213" spans="2:12" x14ac:dyDescent="0.25">
      <c r="B213" s="43">
        <v>60</v>
      </c>
      <c r="C213" s="34">
        <v>44812</v>
      </c>
      <c r="D213" s="34">
        <v>44812</v>
      </c>
      <c r="E213" s="35" t="s">
        <v>15</v>
      </c>
      <c r="F213" s="50">
        <v>5206</v>
      </c>
      <c r="G213" s="60" t="s">
        <v>146</v>
      </c>
      <c r="H213" s="38" t="s">
        <v>17</v>
      </c>
      <c r="I213" s="44">
        <v>3658.47</v>
      </c>
      <c r="J213" s="40">
        <f t="shared" si="6"/>
        <v>4316.9946</v>
      </c>
      <c r="K213" s="41">
        <f t="shared" si="7"/>
        <v>51803.9352</v>
      </c>
      <c r="L213" s="47">
        <v>12</v>
      </c>
    </row>
    <row r="214" spans="2:12" x14ac:dyDescent="0.25">
      <c r="B214" s="33">
        <v>61</v>
      </c>
      <c r="C214" s="34">
        <v>44586</v>
      </c>
      <c r="D214" s="34">
        <v>44586</v>
      </c>
      <c r="E214" s="35" t="s">
        <v>15</v>
      </c>
      <c r="F214" s="50">
        <v>5206</v>
      </c>
      <c r="G214" s="60" t="s">
        <v>147</v>
      </c>
      <c r="H214" s="38" t="s">
        <v>17</v>
      </c>
      <c r="I214" s="44">
        <v>3450</v>
      </c>
      <c r="J214" s="40">
        <f t="shared" si="6"/>
        <v>4071</v>
      </c>
      <c r="K214" s="41">
        <f t="shared" si="7"/>
        <v>20355</v>
      </c>
      <c r="L214" s="47">
        <v>5</v>
      </c>
    </row>
    <row r="215" spans="2:12" x14ac:dyDescent="0.25">
      <c r="B215" s="43">
        <v>62</v>
      </c>
      <c r="C215" s="34">
        <v>44812</v>
      </c>
      <c r="D215" s="34">
        <v>44812</v>
      </c>
      <c r="E215" s="35" t="s">
        <v>15</v>
      </c>
      <c r="F215" s="50">
        <v>5206</v>
      </c>
      <c r="G215" s="60" t="s">
        <v>63</v>
      </c>
      <c r="H215" s="38" t="s">
        <v>17</v>
      </c>
      <c r="I215" s="44">
        <v>4444.95</v>
      </c>
      <c r="J215" s="40">
        <f t="shared" si="6"/>
        <v>5245.0409999999993</v>
      </c>
      <c r="K215" s="41">
        <f t="shared" si="7"/>
        <v>15735.122999999998</v>
      </c>
      <c r="L215" s="47">
        <v>3</v>
      </c>
    </row>
    <row r="216" spans="2:12" x14ac:dyDescent="0.25">
      <c r="B216" s="43">
        <v>68</v>
      </c>
      <c r="C216" s="34">
        <v>44812</v>
      </c>
      <c r="D216" s="34">
        <v>44812</v>
      </c>
      <c r="E216" s="35" t="s">
        <v>15</v>
      </c>
      <c r="F216" s="50">
        <v>5206</v>
      </c>
      <c r="G216" s="60" t="s">
        <v>63</v>
      </c>
      <c r="H216" s="38" t="s">
        <v>17</v>
      </c>
      <c r="I216" s="44">
        <v>4547.47</v>
      </c>
      <c r="J216" s="40">
        <f t="shared" si="6"/>
        <v>5366.0146000000004</v>
      </c>
      <c r="K216" s="41">
        <f t="shared" si="7"/>
        <v>21464.058400000002</v>
      </c>
      <c r="L216" s="47">
        <v>4</v>
      </c>
    </row>
    <row r="217" spans="2:12" x14ac:dyDescent="0.25">
      <c r="B217" s="33">
        <v>69</v>
      </c>
      <c r="C217" s="34">
        <v>44592</v>
      </c>
      <c r="D217" s="34">
        <v>44592</v>
      </c>
      <c r="E217" s="35" t="s">
        <v>15</v>
      </c>
      <c r="F217" s="50">
        <v>5206</v>
      </c>
      <c r="G217" s="60" t="s">
        <v>64</v>
      </c>
      <c r="H217" s="38" t="s">
        <v>17</v>
      </c>
      <c r="I217" s="44">
        <v>4310</v>
      </c>
      <c r="J217" s="40">
        <f t="shared" si="6"/>
        <v>5085.8</v>
      </c>
      <c r="K217" s="41">
        <f t="shared" si="7"/>
        <v>15257.400000000001</v>
      </c>
      <c r="L217" s="47">
        <v>3</v>
      </c>
    </row>
    <row r="218" spans="2:12" x14ac:dyDescent="0.25">
      <c r="B218" s="43">
        <v>2</v>
      </c>
      <c r="C218" s="34">
        <v>44812</v>
      </c>
      <c r="D218" s="34">
        <v>44812</v>
      </c>
      <c r="E218" s="35" t="s">
        <v>15</v>
      </c>
      <c r="F218" s="50">
        <v>5206</v>
      </c>
      <c r="G218" s="60" t="s">
        <v>64</v>
      </c>
      <c r="H218" s="38" t="s">
        <v>17</v>
      </c>
      <c r="I218" s="44">
        <v>4315.25</v>
      </c>
      <c r="J218" s="40">
        <f t="shared" si="6"/>
        <v>5091.9949999999999</v>
      </c>
      <c r="K218" s="41">
        <f t="shared" si="7"/>
        <v>30551.97</v>
      </c>
      <c r="L218" s="47">
        <v>6</v>
      </c>
    </row>
    <row r="219" spans="2:12" x14ac:dyDescent="0.25">
      <c r="B219" s="43">
        <v>31</v>
      </c>
      <c r="C219" s="34">
        <v>44812</v>
      </c>
      <c r="D219" s="34">
        <v>44812</v>
      </c>
      <c r="E219" s="35" t="s">
        <v>15</v>
      </c>
      <c r="F219" s="50">
        <v>5206</v>
      </c>
      <c r="G219" s="60" t="s">
        <v>66</v>
      </c>
      <c r="H219" s="38" t="s">
        <v>17</v>
      </c>
      <c r="I219" s="44">
        <v>3450</v>
      </c>
      <c r="J219" s="40">
        <f t="shared" si="6"/>
        <v>4071</v>
      </c>
      <c r="K219" s="41">
        <f t="shared" si="7"/>
        <v>8142</v>
      </c>
      <c r="L219" s="47">
        <v>2</v>
      </c>
    </row>
    <row r="220" spans="2:12" x14ac:dyDescent="0.25">
      <c r="B220" s="43">
        <v>11</v>
      </c>
      <c r="C220" s="34">
        <v>44812</v>
      </c>
      <c r="D220" s="34">
        <v>44812</v>
      </c>
      <c r="E220" s="35" t="s">
        <v>15</v>
      </c>
      <c r="F220" s="50">
        <v>5206</v>
      </c>
      <c r="G220" s="60" t="s">
        <v>66</v>
      </c>
      <c r="H220" s="38" t="s">
        <v>17</v>
      </c>
      <c r="I220" s="44">
        <v>4444.95</v>
      </c>
      <c r="J220" s="40">
        <f t="shared" si="6"/>
        <v>5245.0409999999993</v>
      </c>
      <c r="K220" s="41">
        <f t="shared" si="7"/>
        <v>15735.122999999998</v>
      </c>
      <c r="L220" s="47">
        <v>3</v>
      </c>
    </row>
    <row r="221" spans="2:12" x14ac:dyDescent="0.25">
      <c r="B221" s="33">
        <v>13</v>
      </c>
      <c r="C221" s="34">
        <v>44812</v>
      </c>
      <c r="D221" s="34">
        <v>44812</v>
      </c>
      <c r="E221" s="35" t="s">
        <v>15</v>
      </c>
      <c r="F221" s="50">
        <v>5206</v>
      </c>
      <c r="G221" s="60" t="s">
        <v>67</v>
      </c>
      <c r="H221" s="38" t="s">
        <v>17</v>
      </c>
      <c r="I221" s="44">
        <v>4547.47</v>
      </c>
      <c r="J221" s="40">
        <f t="shared" si="6"/>
        <v>5366.0146000000004</v>
      </c>
      <c r="K221" s="41">
        <f t="shared" si="7"/>
        <v>32196.087600000003</v>
      </c>
      <c r="L221" s="47">
        <v>6</v>
      </c>
    </row>
    <row r="222" spans="2:12" x14ac:dyDescent="0.25">
      <c r="B222" s="33">
        <v>17</v>
      </c>
      <c r="C222" s="34">
        <v>44733</v>
      </c>
      <c r="D222" s="34">
        <v>44733</v>
      </c>
      <c r="E222" s="35" t="s">
        <v>15</v>
      </c>
      <c r="F222" s="50">
        <v>5206</v>
      </c>
      <c r="G222" s="60" t="s">
        <v>67</v>
      </c>
      <c r="H222" s="38" t="s">
        <v>17</v>
      </c>
      <c r="I222" s="44">
        <v>4310</v>
      </c>
      <c r="J222" s="40">
        <f t="shared" si="6"/>
        <v>5085.8</v>
      </c>
      <c r="K222" s="41">
        <f t="shared" si="7"/>
        <v>15257.400000000001</v>
      </c>
      <c r="L222" s="47">
        <v>3</v>
      </c>
    </row>
    <row r="223" spans="2:12" x14ac:dyDescent="0.25">
      <c r="B223" s="43">
        <v>18</v>
      </c>
      <c r="C223" s="34">
        <v>44733</v>
      </c>
      <c r="D223" s="34">
        <v>44733</v>
      </c>
      <c r="E223" s="35" t="s">
        <v>15</v>
      </c>
      <c r="F223" s="50">
        <v>5206</v>
      </c>
      <c r="G223" s="60" t="s">
        <v>67</v>
      </c>
      <c r="H223" s="38" t="s">
        <v>17</v>
      </c>
      <c r="I223" s="44">
        <v>4315.25</v>
      </c>
      <c r="J223" s="40">
        <f t="shared" si="6"/>
        <v>5091.9949999999999</v>
      </c>
      <c r="K223" s="41">
        <f t="shared" si="7"/>
        <v>30551.97</v>
      </c>
      <c r="L223" s="47">
        <v>6</v>
      </c>
    </row>
    <row r="224" spans="2:12" x14ac:dyDescent="0.25">
      <c r="B224" s="43">
        <v>23</v>
      </c>
      <c r="C224" s="34">
        <v>44586</v>
      </c>
      <c r="D224" s="34">
        <v>44586</v>
      </c>
      <c r="E224" s="35" t="s">
        <v>15</v>
      </c>
      <c r="F224" s="50">
        <v>5206</v>
      </c>
      <c r="G224" s="60" t="s">
        <v>67</v>
      </c>
      <c r="H224" s="38" t="s">
        <v>17</v>
      </c>
      <c r="I224" s="44">
        <v>3450</v>
      </c>
      <c r="J224" s="40">
        <f t="shared" si="6"/>
        <v>4071</v>
      </c>
      <c r="K224" s="41">
        <f t="shared" si="7"/>
        <v>24426</v>
      </c>
      <c r="L224" s="47">
        <v>6</v>
      </c>
    </row>
    <row r="225" spans="2:12" x14ac:dyDescent="0.25">
      <c r="B225" s="33">
        <v>65</v>
      </c>
      <c r="C225" s="34">
        <v>44586</v>
      </c>
      <c r="D225" s="34">
        <v>44586</v>
      </c>
      <c r="E225" s="35" t="s">
        <v>15</v>
      </c>
      <c r="F225" s="50">
        <v>5206</v>
      </c>
      <c r="G225" s="60" t="s">
        <v>68</v>
      </c>
      <c r="H225" s="38" t="s">
        <v>17</v>
      </c>
      <c r="I225" s="44">
        <v>4444.95</v>
      </c>
      <c r="J225" s="40">
        <f t="shared" si="6"/>
        <v>5245.0409999999993</v>
      </c>
      <c r="K225" s="41">
        <f t="shared" si="7"/>
        <v>15735.122999999998</v>
      </c>
      <c r="L225" s="47">
        <v>3</v>
      </c>
    </row>
    <row r="226" spans="2:12" ht="15.75" thickBot="1" x14ac:dyDescent="0.3">
      <c r="B226" s="65">
        <v>55</v>
      </c>
      <c r="C226" s="66">
        <v>44586</v>
      </c>
      <c r="D226" s="66">
        <v>44586</v>
      </c>
      <c r="E226" s="67" t="s">
        <v>15</v>
      </c>
      <c r="F226" s="68">
        <v>5206</v>
      </c>
      <c r="G226" s="69" t="s">
        <v>68</v>
      </c>
      <c r="H226" s="70" t="s">
        <v>17</v>
      </c>
      <c r="I226" s="71">
        <v>4547.47</v>
      </c>
      <c r="J226" s="72">
        <f t="shared" si="6"/>
        <v>5366.0146000000004</v>
      </c>
      <c r="K226" s="73">
        <f>J226*L226-660.46</f>
        <v>20803.598400000003</v>
      </c>
      <c r="L226" s="74">
        <v>4</v>
      </c>
    </row>
    <row r="227" spans="2:12" ht="15.75" thickBot="1" x14ac:dyDescent="0.3">
      <c r="B227" s="75"/>
      <c r="C227" s="76"/>
      <c r="D227" s="76"/>
      <c r="E227" s="76"/>
      <c r="F227" s="76"/>
      <c r="G227" s="77"/>
      <c r="H227" s="77"/>
      <c r="I227" s="77"/>
      <c r="J227" s="78" t="s">
        <v>148</v>
      </c>
      <c r="K227" s="79">
        <f>SUM(K10:K226)</f>
        <v>3032708.6842000005</v>
      </c>
      <c r="L227" s="80"/>
    </row>
    <row r="228" spans="2:12" x14ac:dyDescent="0.25">
      <c r="B228" s="75"/>
      <c r="C228" s="62"/>
      <c r="D228" s="62"/>
      <c r="E228" s="62"/>
      <c r="F228" s="62"/>
      <c r="G228" s="81"/>
      <c r="H228" s="81"/>
      <c r="I228" s="81"/>
      <c r="J228" s="81"/>
      <c r="K228" s="82"/>
    </row>
    <row r="229" spans="2:12" x14ac:dyDescent="0.25">
      <c r="B229" s="83"/>
      <c r="C229" s="84"/>
      <c r="D229" s="84"/>
      <c r="E229" s="85"/>
      <c r="F229" s="86"/>
      <c r="G229" s="81"/>
      <c r="H229" s="87"/>
      <c r="I229" s="88"/>
      <c r="J229" s="88"/>
      <c r="K229" s="89"/>
    </row>
    <row r="230" spans="2:12" x14ac:dyDescent="0.25">
      <c r="B230" s="62"/>
      <c r="C230" s="62"/>
      <c r="D230" s="90" t="s">
        <v>149</v>
      </c>
      <c r="E230" s="62"/>
      <c r="F230" s="62"/>
      <c r="G230" s="81"/>
      <c r="H230" s="81"/>
      <c r="I230" s="90" t="s">
        <v>150</v>
      </c>
      <c r="J230" s="62"/>
      <c r="K230" s="91"/>
    </row>
    <row r="231" spans="2:12" x14ac:dyDescent="0.25">
      <c r="B231" s="62"/>
      <c r="C231" s="62"/>
      <c r="D231" s="90" t="s">
        <v>151</v>
      </c>
      <c r="E231" s="62"/>
      <c r="F231" s="62"/>
      <c r="G231" s="81"/>
      <c r="H231" s="81"/>
      <c r="I231" s="90" t="s">
        <v>152</v>
      </c>
      <c r="J231" s="62"/>
      <c r="K231" s="2"/>
    </row>
    <row r="232" spans="2:12" x14ac:dyDescent="0.25">
      <c r="B232" s="62"/>
      <c r="C232" s="62"/>
      <c r="D232" s="62"/>
      <c r="E232" s="62"/>
      <c r="F232" s="62"/>
      <c r="G232" s="62"/>
      <c r="H232" s="62"/>
      <c r="I232" s="81"/>
      <c r="J232" s="81"/>
      <c r="K232" s="2"/>
    </row>
    <row r="233" spans="2:12" x14ac:dyDescent="0.25">
      <c r="F233" s="84"/>
      <c r="G233" s="84"/>
      <c r="H233" s="85"/>
      <c r="K233" s="2"/>
    </row>
    <row r="234" spans="2:12" x14ac:dyDescent="0.25">
      <c r="F234" s="93"/>
      <c r="G234" s="93"/>
      <c r="H234" s="62"/>
    </row>
  </sheetData>
  <mergeCells count="15">
    <mergeCell ref="I7:I9"/>
    <mergeCell ref="J7:J9"/>
    <mergeCell ref="K7:K9"/>
    <mergeCell ref="M7:M9"/>
    <mergeCell ref="F234:G234"/>
    <mergeCell ref="B3:M3"/>
    <mergeCell ref="B4:M4"/>
    <mergeCell ref="B5:M5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" right="0" top="0" bottom="0" header="0.31496062992125984" footer="0.31496062992125984"/>
  <pageSetup scale="69" fitToHeight="0" orientation="landscape" r:id="rId1"/>
  <headerFooter>
    <oddFooter>Página &amp;P</oddFooter>
  </headerFooter>
  <rowBreaks count="2" manualBreakCount="2">
    <brk id="58" min="1" max="12" man="1"/>
    <brk id="108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(15)</vt:lpstr>
      <vt:lpstr>'Hoja1 (15)'!Área_de_impresión</vt:lpstr>
      <vt:lpstr>'Hoja1 (15)'!Títulos_a_imprimir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2022-10-17T15:37:25Z</dcterms:created>
  <dcterms:modified xsi:type="dcterms:W3CDTF">2022-10-17T15:39:07Z</dcterms:modified>
</cp:coreProperties>
</file>