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F8DE1086-9011-4FEF-8885-32359B54DC54}" xr6:coauthVersionLast="36" xr6:coauthVersionMax="36" xr10:uidLastSave="{00000000-0000-0000-0000-000000000000}"/>
  <bookViews>
    <workbookView xWindow="0" yWindow="0" windowWidth="28800" windowHeight="10725" tabRatio="857" firstSheet="1" activeTab="10" xr2:uid="{00000000-000D-0000-FFFF-FFFF00000000}"/>
  </bookViews>
  <sheets>
    <sheet name=" 2015" sheetId="2" r:id="rId1"/>
    <sheet name="2016" sheetId="10" r:id="rId2"/>
    <sheet name="2017" sheetId="23" r:id="rId3"/>
    <sheet name=" 2018" sheetId="35" r:id="rId4"/>
    <sheet name=" 2019" sheetId="47" r:id="rId5"/>
    <sheet name="Octubre 20201" sheetId="57" state="hidden" r:id="rId6"/>
    <sheet name="2020" sheetId="60" r:id="rId7"/>
    <sheet name="2021" sheetId="72" r:id="rId8"/>
    <sheet name="2022" sheetId="76" r:id="rId9"/>
    <sheet name="2023" sheetId="81" r:id="rId10"/>
    <sheet name="2024" sheetId="82" r:id="rId11"/>
  </sheets>
  <definedNames>
    <definedName name="_xlnm.Print_Area" localSheetId="3">' 2018'!$A$1:$G$40</definedName>
    <definedName name="_xlnm.Print_Area" localSheetId="4">' 2019'!$A$1:$G$40</definedName>
    <definedName name="_xlnm.Print_Area" localSheetId="1">'2016'!$A$1:$H$40</definedName>
    <definedName name="_xlnm.Print_Area" localSheetId="2">'2017'!$A$1:$G$40</definedName>
    <definedName name="_xlnm.Print_Area" localSheetId="6">'2020'!$A$1:$H$39</definedName>
    <definedName name="_xlnm.Print_Area" localSheetId="7">'2021'!$A$1:$G$39</definedName>
    <definedName name="_xlnm.Print_Area" localSheetId="8">'2022'!$A$1:$H$39</definedName>
    <definedName name="_xlnm.Print_Area" localSheetId="9">'2023'!$A$1:$G$39</definedName>
    <definedName name="_xlnm.Print_Area" localSheetId="10">'2024'!$A$1:$D$39</definedName>
    <definedName name="_xlnm.Print_Area" localSheetId="5">'Octubre 20201'!$A$1:$N$41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82" l="1"/>
  <c r="C18" i="82"/>
  <c r="C17" i="82"/>
  <c r="C16" i="82"/>
  <c r="C15" i="82"/>
  <c r="D14" i="82"/>
  <c r="C14" i="82"/>
  <c r="G14" i="81" l="1"/>
  <c r="F14" i="81"/>
  <c r="E14" i="81"/>
  <c r="D14" i="81"/>
  <c r="C15" i="81"/>
  <c r="C16" i="81"/>
  <c r="C14" i="81" l="1"/>
  <c r="C17" i="81" l="1"/>
  <c r="C18" i="81"/>
  <c r="C19" i="81"/>
  <c r="F14" i="72" l="1"/>
  <c r="C19" i="72"/>
  <c r="C18" i="72"/>
  <c r="C17" i="72"/>
  <c r="C16" i="72"/>
  <c r="C15" i="72"/>
  <c r="G14" i="72"/>
  <c r="E14" i="72"/>
  <c r="D14" i="72"/>
  <c r="C14" i="72" l="1"/>
  <c r="J17" i="60" l="1"/>
  <c r="K17" i="60" s="1"/>
  <c r="L17" i="60" s="1"/>
  <c r="J16" i="60"/>
  <c r="K16" i="60" s="1"/>
  <c r="L16" i="60" s="1"/>
  <c r="M16" i="60" s="1"/>
  <c r="C19" i="57" l="1"/>
  <c r="C18" i="57"/>
  <c r="C17" i="57"/>
  <c r="C16" i="57"/>
  <c r="C15" i="57"/>
  <c r="G14" i="57"/>
  <c r="F14" i="57"/>
  <c r="E14" i="57"/>
  <c r="D14" i="57"/>
  <c r="C14" i="57" l="1"/>
  <c r="C20" i="35" l="1"/>
  <c r="C19" i="35"/>
  <c r="C18" i="35"/>
  <c r="C17" i="35"/>
  <c r="C16" i="35"/>
  <c r="C15" i="35"/>
  <c r="G14" i="35"/>
  <c r="F14" i="35"/>
  <c r="E14" i="35"/>
  <c r="D14" i="35"/>
  <c r="C14" i="35" l="1"/>
  <c r="C20" i="23" l="1"/>
  <c r="C19" i="23"/>
  <c r="C18" i="23"/>
  <c r="C17" i="23"/>
  <c r="C16" i="23"/>
  <c r="C15" i="23"/>
  <c r="G14" i="23"/>
  <c r="F14" i="23"/>
  <c r="E14" i="23"/>
  <c r="D14" i="23"/>
  <c r="C14" i="23" l="1"/>
  <c r="C20" i="10" l="1"/>
  <c r="C19" i="10"/>
  <c r="C18" i="10"/>
  <c r="C17" i="10"/>
  <c r="C16" i="10"/>
  <c r="C15" i="10"/>
  <c r="G14" i="10"/>
  <c r="F14" i="10"/>
  <c r="E14" i="10"/>
  <c r="D14" i="10"/>
  <c r="C14" i="10" l="1"/>
</calcChain>
</file>

<file path=xl/sharedStrings.xml><?xml version="1.0" encoding="utf-8"?>
<sst xmlns="http://schemas.openxmlformats.org/spreadsheetml/2006/main" count="211" uniqueCount="46">
  <si>
    <t>Cuadro 5_005</t>
  </si>
  <si>
    <t>Superintendencia de Salud y Riesgos Laborales</t>
  </si>
  <si>
    <t>Solicitudes Atendidas por Canal de Acceso</t>
  </si>
  <si>
    <t>Canal de Acceso</t>
  </si>
  <si>
    <t>Total mensual</t>
  </si>
  <si>
    <t>Correo Electrónico</t>
  </si>
  <si>
    <t>Internet</t>
  </si>
  <si>
    <t>Personal</t>
  </si>
  <si>
    <t>Solicitud 311</t>
  </si>
  <si>
    <t>Teléfono</t>
  </si>
  <si>
    <t>Fuente: SISALRIL. A partir de la base de datos de Solicitudes de la herramienta de Gestión de Casos</t>
  </si>
  <si>
    <t>Total</t>
  </si>
  <si>
    <t>Enero</t>
  </si>
  <si>
    <t>Febrero</t>
  </si>
  <si>
    <t>Marzo</t>
  </si>
  <si>
    <t>Abril</t>
  </si>
  <si>
    <t>Fax</t>
  </si>
  <si>
    <t xml:space="preserve">Total </t>
  </si>
  <si>
    <t>Octubre-Diciembre</t>
  </si>
  <si>
    <t>Julio-Septiembre</t>
  </si>
  <si>
    <t>Abril-Junio</t>
  </si>
  <si>
    <t>Enero-Marzo</t>
  </si>
  <si>
    <t>Año: 2015</t>
  </si>
  <si>
    <t xml:space="preserve"> Fuente: SISALRIL. A partir de la base de datos de Solicitudes de la herramienta de Gestión de Casos</t>
  </si>
  <si>
    <t>Mayo</t>
  </si>
  <si>
    <t>Junio</t>
  </si>
  <si>
    <t>Julio</t>
  </si>
  <si>
    <t>Agosto</t>
  </si>
  <si>
    <t>Octubre</t>
  </si>
  <si>
    <t>Año: 2016</t>
  </si>
  <si>
    <t>Septiembre</t>
  </si>
  <si>
    <t>Período:Enero-Octubre 2020</t>
  </si>
  <si>
    <t>Año</t>
  </si>
  <si>
    <t>Períodos</t>
  </si>
  <si>
    <t>1ra columna</t>
  </si>
  <si>
    <t>2da columna</t>
  </si>
  <si>
    <t>3ra columna</t>
  </si>
  <si>
    <t>4ta columna</t>
  </si>
  <si>
    <t>Año: 2019</t>
  </si>
  <si>
    <t>Año: 2020</t>
  </si>
  <si>
    <t>Año: 2021</t>
  </si>
  <si>
    <t>Año: 2022</t>
  </si>
  <si>
    <t>Año: 2023</t>
  </si>
  <si>
    <t>Año: 2017</t>
  </si>
  <si>
    <t>Año: 2018</t>
  </si>
  <si>
    <t>Año: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</si>
</sst>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Franklin Gothic Book"/>
      <family val="2"/>
    </font>
    <font>
      <u/>
      <sz val="10"/>
      <color theme="10"/>
      <name val="Franklin Gothic Book"/>
      <family val="2"/>
    </font>
    <font>
      <u/>
      <sz val="11"/>
      <color theme="10"/>
      <name val="Franklin Gothic Book"/>
      <family val="2"/>
    </font>
    <font>
      <b/>
      <sz val="12"/>
      <color theme="1"/>
      <name val="Franklin Gothic Book"/>
      <family val="2"/>
    </font>
    <font>
      <b/>
      <sz val="12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11"/>
      <name val="Franklin Gothic Book"/>
      <family val="2"/>
    </font>
    <font>
      <sz val="10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name val="Franklin Gothic Book"/>
      <family val="2"/>
    </font>
    <font>
      <sz val="8"/>
      <color theme="1"/>
      <name val="Franklin Gothic Book"/>
      <family val="2"/>
    </font>
    <font>
      <b/>
      <sz val="11"/>
      <name val="Franklin Gothic Book"/>
      <family val="2"/>
    </font>
    <font>
      <b/>
      <sz val="10"/>
      <name val="Franklin Gothic Book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  <xf numFmtId="164" fontId="15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2" applyFont="1" applyAlignment="1" applyProtection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0" borderId="6" xfId="2" applyBorder="1" applyAlignment="1" applyProtection="1"/>
    <xf numFmtId="0" fontId="0" fillId="0" borderId="7" xfId="0" applyBorder="1"/>
    <xf numFmtId="0" fontId="0" fillId="0" borderId="8" xfId="0" applyBorder="1"/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right" vertical="center"/>
    </xf>
    <xf numFmtId="0" fontId="9" fillId="4" borderId="12" xfId="0" applyFont="1" applyFill="1" applyBorder="1" applyAlignment="1">
      <alignment horizontal="left" vertical="center"/>
    </xf>
    <xf numFmtId="3" fontId="3" fillId="4" borderId="13" xfId="1" applyNumberFormat="1" applyFont="1" applyFill="1" applyBorder="1" applyAlignment="1">
      <alignment horizontal="right" vertical="center"/>
    </xf>
    <xf numFmtId="3" fontId="3" fillId="4" borderId="14" xfId="1" applyNumberFormat="1" applyFont="1" applyFill="1" applyBorder="1" applyAlignment="1">
      <alignment horizontal="right" vertical="center"/>
    </xf>
    <xf numFmtId="0" fontId="10" fillId="0" borderId="12" xfId="0" applyFont="1" applyFill="1" applyBorder="1"/>
    <xf numFmtId="3" fontId="3" fillId="5" borderId="13" xfId="1" applyNumberFormat="1" applyFont="1" applyFill="1" applyBorder="1" applyAlignment="1">
      <alignment horizontal="right"/>
    </xf>
    <xf numFmtId="3" fontId="2" fillId="0" borderId="13" xfId="1" applyNumberFormat="1" applyFont="1" applyFill="1" applyBorder="1" applyAlignment="1">
      <alignment horizontal="right" vertical="center"/>
    </xf>
    <xf numFmtId="3" fontId="2" fillId="0" borderId="14" xfId="1" applyNumberFormat="1" applyFont="1" applyFill="1" applyBorder="1" applyAlignment="1">
      <alignment horizontal="right" vertical="center"/>
    </xf>
    <xf numFmtId="0" fontId="10" fillId="0" borderId="15" xfId="0" applyFont="1" applyFill="1" applyBorder="1"/>
    <xf numFmtId="3" fontId="3" fillId="5" borderId="16" xfId="1" applyNumberFormat="1" applyFont="1" applyFill="1" applyBorder="1" applyAlignment="1">
      <alignment horizontal="right"/>
    </xf>
    <xf numFmtId="3" fontId="2" fillId="0" borderId="16" xfId="1" applyNumberFormat="1" applyFont="1" applyFill="1" applyBorder="1" applyAlignment="1">
      <alignment horizontal="right" vertical="center"/>
    </xf>
    <xf numFmtId="3" fontId="2" fillId="0" borderId="17" xfId="1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0" fontId="13" fillId="0" borderId="0" xfId="0" applyFont="1"/>
    <xf numFmtId="3" fontId="0" fillId="0" borderId="0" xfId="0" applyNumberFormat="1"/>
    <xf numFmtId="0" fontId="14" fillId="0" borderId="0" xfId="0" applyFont="1"/>
    <xf numFmtId="3" fontId="1" fillId="0" borderId="17" xfId="1" applyNumberFormat="1" applyFont="1" applyFill="1" applyBorder="1" applyAlignment="1">
      <alignment horizontal="right" vertical="center"/>
    </xf>
    <xf numFmtId="3" fontId="1" fillId="0" borderId="16" xfId="1" applyNumberFormat="1" applyFont="1" applyFill="1" applyBorder="1" applyAlignment="1">
      <alignment horizontal="right" vertical="center"/>
    </xf>
    <xf numFmtId="3" fontId="1" fillId="0" borderId="14" xfId="1" applyNumberFormat="1" applyFont="1" applyFill="1" applyBorder="1" applyAlignment="1">
      <alignment horizontal="right" vertical="center"/>
    </xf>
    <xf numFmtId="3" fontId="1" fillId="0" borderId="13" xfId="1" applyNumberFormat="1" applyFont="1" applyFill="1" applyBorder="1" applyAlignment="1">
      <alignment horizontal="right" vertical="center"/>
    </xf>
    <xf numFmtId="3" fontId="3" fillId="6" borderId="14" xfId="1" applyNumberFormat="1" applyFont="1" applyFill="1" applyBorder="1" applyAlignment="1">
      <alignment horizontal="right" vertical="center"/>
    </xf>
    <xf numFmtId="3" fontId="3" fillId="6" borderId="13" xfId="1" applyNumberFormat="1" applyFont="1" applyFill="1" applyBorder="1" applyAlignment="1">
      <alignment horizontal="right" vertical="center"/>
    </xf>
    <xf numFmtId="0" fontId="9" fillId="6" borderId="12" xfId="0" applyFont="1" applyFill="1" applyBorder="1" applyAlignment="1">
      <alignment horizontal="left" vertical="center"/>
    </xf>
    <xf numFmtId="0" fontId="5" fillId="0" borderId="0" xfId="2" applyAlignment="1" applyProtection="1"/>
    <xf numFmtId="3" fontId="2" fillId="0" borderId="19" xfId="1" applyNumberFormat="1" applyFont="1" applyFill="1" applyBorder="1" applyAlignment="1">
      <alignment horizontal="right" vertical="center"/>
    </xf>
    <xf numFmtId="3" fontId="2" fillId="0" borderId="20" xfId="1" applyNumberFormat="1" applyFont="1" applyFill="1" applyBorder="1" applyAlignment="1">
      <alignment horizontal="right" vertical="center"/>
    </xf>
    <xf numFmtId="0" fontId="8" fillId="3" borderId="21" xfId="0" applyFont="1" applyFill="1" applyBorder="1" applyAlignment="1">
      <alignment horizontal="right" vertical="center"/>
    </xf>
    <xf numFmtId="3" fontId="3" fillId="4" borderId="19" xfId="1" applyNumberFormat="1" applyFont="1" applyFill="1" applyBorder="1" applyAlignment="1">
      <alignment horizontal="right" vertical="center"/>
    </xf>
    <xf numFmtId="0" fontId="8" fillId="3" borderId="22" xfId="0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0" fontId="16" fillId="0" borderId="0" xfId="0" applyFont="1"/>
    <xf numFmtId="0" fontId="16" fillId="0" borderId="0" xfId="0" applyFont="1" applyBorder="1"/>
    <xf numFmtId="0" fontId="17" fillId="0" borderId="0" xfId="2" applyFont="1" applyAlignment="1" applyProtection="1"/>
    <xf numFmtId="0" fontId="18" fillId="0" borderId="0" xfId="2" applyFont="1" applyBorder="1" applyAlignment="1" applyProtection="1"/>
    <xf numFmtId="3" fontId="16" fillId="0" borderId="0" xfId="0" applyNumberFormat="1" applyFont="1"/>
    <xf numFmtId="0" fontId="23" fillId="0" borderId="12" xfId="0" applyFont="1" applyFill="1" applyBorder="1"/>
    <xf numFmtId="3" fontId="24" fillId="0" borderId="13" xfId="1" applyNumberFormat="1" applyFont="1" applyFill="1" applyBorder="1" applyAlignment="1">
      <alignment horizontal="right" vertical="center"/>
    </xf>
    <xf numFmtId="3" fontId="24" fillId="0" borderId="19" xfId="1" applyNumberFormat="1" applyFont="1" applyFill="1" applyBorder="1" applyAlignment="1">
      <alignment horizontal="right" vertical="center"/>
    </xf>
    <xf numFmtId="3" fontId="24" fillId="0" borderId="14" xfId="1" applyNumberFormat="1" applyFont="1" applyFill="1" applyBorder="1" applyAlignment="1">
      <alignment horizontal="right" vertical="center"/>
    </xf>
    <xf numFmtId="0" fontId="26" fillId="0" borderId="0" xfId="0" applyFont="1" applyFill="1" applyBorder="1"/>
    <xf numFmtId="0" fontId="21" fillId="0" borderId="0" xfId="0" applyFont="1"/>
    <xf numFmtId="3" fontId="22" fillId="0" borderId="13" xfId="1" applyNumberFormat="1" applyFont="1" applyFill="1" applyBorder="1" applyAlignment="1">
      <alignment horizontal="right"/>
    </xf>
    <xf numFmtId="0" fontId="20" fillId="7" borderId="9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right" vertical="center"/>
    </xf>
    <xf numFmtId="0" fontId="20" fillId="7" borderId="21" xfId="0" applyFont="1" applyFill="1" applyBorder="1" applyAlignment="1">
      <alignment horizontal="right" vertical="center"/>
    </xf>
    <xf numFmtId="0" fontId="20" fillId="7" borderId="11" xfId="0" applyFont="1" applyFill="1" applyBorder="1" applyAlignment="1">
      <alignment horizontal="right" vertical="center"/>
    </xf>
    <xf numFmtId="0" fontId="28" fillId="8" borderId="12" xfId="0" applyFont="1" applyFill="1" applyBorder="1" applyAlignment="1">
      <alignment horizontal="left" vertical="center"/>
    </xf>
    <xf numFmtId="3" fontId="29" fillId="8" borderId="13" xfId="1" applyNumberFormat="1" applyFont="1" applyFill="1" applyBorder="1" applyAlignment="1">
      <alignment horizontal="right" vertical="center"/>
    </xf>
    <xf numFmtId="3" fontId="29" fillId="8" borderId="14" xfId="1" applyNumberFormat="1" applyFont="1" applyFill="1" applyBorder="1" applyAlignment="1">
      <alignment horizontal="right" vertical="center"/>
    </xf>
    <xf numFmtId="0" fontId="23" fillId="0" borderId="15" xfId="0" applyFont="1" applyFill="1" applyBorder="1"/>
    <xf numFmtId="3" fontId="22" fillId="0" borderId="16" xfId="1" applyNumberFormat="1" applyFont="1" applyFill="1" applyBorder="1" applyAlignment="1">
      <alignment horizontal="right"/>
    </xf>
    <xf numFmtId="3" fontId="24" fillId="0" borderId="16" xfId="1" applyNumberFormat="1" applyFont="1" applyFill="1" applyBorder="1" applyAlignment="1">
      <alignment horizontal="right" vertical="center"/>
    </xf>
    <xf numFmtId="3" fontId="24" fillId="0" borderId="20" xfId="1" applyNumberFormat="1" applyFont="1" applyFill="1" applyBorder="1" applyAlignment="1">
      <alignment horizontal="right" vertical="center"/>
    </xf>
    <xf numFmtId="3" fontId="24" fillId="0" borderId="17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</cellXfs>
  <cellStyles count="5">
    <cellStyle name="Hipervínculo" xfId="2" builtinId="8"/>
    <cellStyle name="Millares" xfId="1" builtinId="3"/>
    <cellStyle name="Millares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colors>
    <mruColors>
      <color rgb="FF00A4EB"/>
      <color rgb="FF003E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Atendidas por Canal de Acceso.                                         Enero - Diciembre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2015'!$C$13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2015'!$B$15:$B$19</c:f>
              <c:strCache>
                <c:ptCount val="5"/>
                <c:pt idx="0">
                  <c:v>Correo Electrónico</c:v>
                </c:pt>
                <c:pt idx="1">
                  <c:v>Internet</c:v>
                </c:pt>
                <c:pt idx="2">
                  <c:v>Personal</c:v>
                </c:pt>
                <c:pt idx="3">
                  <c:v>Solicitud 311</c:v>
                </c:pt>
                <c:pt idx="4">
                  <c:v>Teléfono</c:v>
                </c:pt>
              </c:strCache>
            </c:strRef>
          </c:cat>
          <c:val>
            <c:numRef>
              <c:f>' 2015'!$C$15:$C$19</c:f>
              <c:numCache>
                <c:formatCode>#,##0</c:formatCode>
                <c:ptCount val="5"/>
                <c:pt idx="0">
                  <c:v>1316</c:v>
                </c:pt>
                <c:pt idx="1">
                  <c:v>869</c:v>
                </c:pt>
                <c:pt idx="2">
                  <c:v>10641</c:v>
                </c:pt>
                <c:pt idx="3">
                  <c:v>46</c:v>
                </c:pt>
                <c:pt idx="4">
                  <c:v>16525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F-447E-9D2E-0D6B2A572D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0508912"/>
        <c:axId val="470512048"/>
      </c:barChart>
      <c:valAx>
        <c:axId val="47051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08912"/>
        <c:crosses val="autoZero"/>
        <c:crossBetween val="between"/>
      </c:valAx>
      <c:catAx>
        <c:axId val="47050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12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Solicitudes atendidas por canal de acceso. Año: 2023</a:t>
            </a:r>
          </a:p>
        </c:rich>
      </c:tx>
      <c:layout>
        <c:manualLayout>
          <c:xMode val="edge"/>
          <c:yMode val="edge"/>
          <c:x val="0.29324890282014648"/>
          <c:y val="7.539624805686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00A4EB"/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'2023'!$B$15:$B$19</c:f>
              <c:strCache>
                <c:ptCount val="5"/>
                <c:pt idx="0">
                  <c:v>Correo Electrónico</c:v>
                </c:pt>
                <c:pt idx="1">
                  <c:v>Internet</c:v>
                </c:pt>
                <c:pt idx="2">
                  <c:v>Personal</c:v>
                </c:pt>
                <c:pt idx="3">
                  <c:v>Solicitud 311</c:v>
                </c:pt>
                <c:pt idx="4">
                  <c:v>Teléfono</c:v>
                </c:pt>
              </c:strCache>
            </c:strRef>
          </c:cat>
          <c:val>
            <c:numRef>
              <c:f>'2023'!$C$15:$C$19</c:f>
              <c:numCache>
                <c:formatCode>#,##0</c:formatCode>
                <c:ptCount val="5"/>
                <c:pt idx="0">
                  <c:v>7597</c:v>
                </c:pt>
                <c:pt idx="1">
                  <c:v>6161</c:v>
                </c:pt>
                <c:pt idx="2">
                  <c:v>37262</c:v>
                </c:pt>
                <c:pt idx="3">
                  <c:v>2</c:v>
                </c:pt>
                <c:pt idx="4">
                  <c:v>50384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B-4A72-8CB2-85955D22E6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34968888"/>
        <c:axId val="334975944"/>
      </c:barChart>
      <c:valAx>
        <c:axId val="3349759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34968888"/>
        <c:crosses val="autoZero"/>
        <c:crossBetween val="between"/>
      </c:valAx>
      <c:catAx>
        <c:axId val="33496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334975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Solicitudes atendidas por canal de acceso. Año: 2024</a:t>
            </a:r>
          </a:p>
        </c:rich>
      </c:tx>
      <c:layout>
        <c:manualLayout>
          <c:xMode val="edge"/>
          <c:yMode val="edge"/>
          <c:x val="0.29324890282014648"/>
          <c:y val="7.539624805686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00A4EB"/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'2024'!$B$15:$B$19</c:f>
              <c:strCache>
                <c:ptCount val="5"/>
                <c:pt idx="0">
                  <c:v>Correo Electrónico</c:v>
                </c:pt>
                <c:pt idx="1">
                  <c:v>Internet</c:v>
                </c:pt>
                <c:pt idx="2">
                  <c:v>Personal</c:v>
                </c:pt>
                <c:pt idx="3">
                  <c:v>Solicitud 311</c:v>
                </c:pt>
                <c:pt idx="4">
                  <c:v>Teléfono</c:v>
                </c:pt>
              </c:strCache>
            </c:strRef>
          </c:cat>
          <c:val>
            <c:numRef>
              <c:f>'2024'!$C$15:$C$19</c:f>
              <c:numCache>
                <c:formatCode>#,##0</c:formatCode>
                <c:ptCount val="5"/>
                <c:pt idx="0">
                  <c:v>1835</c:v>
                </c:pt>
                <c:pt idx="1">
                  <c:v>3835</c:v>
                </c:pt>
                <c:pt idx="2">
                  <c:v>9487</c:v>
                </c:pt>
                <c:pt idx="3">
                  <c:v>0</c:v>
                </c:pt>
                <c:pt idx="4">
                  <c:v>26004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8-45B0-A0F2-F96EBD8E82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34968888"/>
        <c:axId val="334975944"/>
      </c:barChart>
      <c:valAx>
        <c:axId val="3349759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34968888"/>
        <c:crosses val="autoZero"/>
        <c:crossBetween val="between"/>
      </c:valAx>
      <c:catAx>
        <c:axId val="33496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334975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atendidas por canal de acceso.                                         Año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'2016'!$B$15:$B$20</c:f>
              <c:strCache>
                <c:ptCount val="6"/>
                <c:pt idx="0">
                  <c:v>Correo Electrónico</c:v>
                </c:pt>
                <c:pt idx="1">
                  <c:v>Internet</c:v>
                </c:pt>
                <c:pt idx="2">
                  <c:v>Personal</c:v>
                </c:pt>
                <c:pt idx="3">
                  <c:v>Solicitud 311</c:v>
                </c:pt>
                <c:pt idx="4">
                  <c:v>Fax</c:v>
                </c:pt>
                <c:pt idx="5">
                  <c:v>Teléfono</c:v>
                </c:pt>
              </c:strCache>
            </c:strRef>
          </c:cat>
          <c:val>
            <c:numRef>
              <c:f>'2016'!$C$15:$C$20</c:f>
              <c:numCache>
                <c:formatCode>#,##0</c:formatCode>
                <c:ptCount val="6"/>
                <c:pt idx="0">
                  <c:v>653</c:v>
                </c:pt>
                <c:pt idx="1">
                  <c:v>1135</c:v>
                </c:pt>
                <c:pt idx="2">
                  <c:v>10409</c:v>
                </c:pt>
                <c:pt idx="3">
                  <c:v>34</c:v>
                </c:pt>
                <c:pt idx="4">
                  <c:v>1</c:v>
                </c:pt>
                <c:pt idx="5">
                  <c:v>24354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E-450E-93E5-86D63E942D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0520280"/>
        <c:axId val="470522632"/>
      </c:barChart>
      <c:valAx>
        <c:axId val="4705226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70520280"/>
        <c:crosses val="autoZero"/>
        <c:crossBetween val="between"/>
      </c:valAx>
      <c:catAx>
        <c:axId val="470520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22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atendidas por canal de acceso.                                         Año:2017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'2017'!$B$15:$B$20</c:f>
              <c:strCache>
                <c:ptCount val="6"/>
                <c:pt idx="0">
                  <c:v>Correo Electrónico</c:v>
                </c:pt>
                <c:pt idx="1">
                  <c:v>Internet</c:v>
                </c:pt>
                <c:pt idx="2">
                  <c:v>Personal</c:v>
                </c:pt>
                <c:pt idx="3">
                  <c:v>Solicitud 311</c:v>
                </c:pt>
                <c:pt idx="4">
                  <c:v>Fax</c:v>
                </c:pt>
                <c:pt idx="5">
                  <c:v>Teléfono</c:v>
                </c:pt>
              </c:strCache>
            </c:strRef>
          </c:cat>
          <c:val>
            <c:numRef>
              <c:f>'2017'!$C$15:$C$20</c:f>
              <c:numCache>
                <c:formatCode>#,##0</c:formatCode>
                <c:ptCount val="6"/>
                <c:pt idx="0">
                  <c:v>500</c:v>
                </c:pt>
                <c:pt idx="1">
                  <c:v>1798</c:v>
                </c:pt>
                <c:pt idx="2">
                  <c:v>12747</c:v>
                </c:pt>
                <c:pt idx="3">
                  <c:v>25</c:v>
                </c:pt>
                <c:pt idx="4">
                  <c:v>1</c:v>
                </c:pt>
                <c:pt idx="5">
                  <c:v>25860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B-4BFB-97EA-121E1F8342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0508128"/>
        <c:axId val="470507736"/>
      </c:barChart>
      <c:valAx>
        <c:axId val="4705077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70508128"/>
        <c:crosses val="autoZero"/>
        <c:crossBetween val="between"/>
      </c:valAx>
      <c:catAx>
        <c:axId val="47050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507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atendidas por canal de acceso.                                         Año: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2018'!$C$13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2018'!$B$15:$B$20</c:f>
              <c:strCache>
                <c:ptCount val="6"/>
                <c:pt idx="0">
                  <c:v>Correo Electrónico</c:v>
                </c:pt>
                <c:pt idx="1">
                  <c:v>Internet</c:v>
                </c:pt>
                <c:pt idx="2">
                  <c:v>Personal</c:v>
                </c:pt>
                <c:pt idx="3">
                  <c:v>Solicitud 311</c:v>
                </c:pt>
                <c:pt idx="4">
                  <c:v>Fax</c:v>
                </c:pt>
                <c:pt idx="5">
                  <c:v>Teléfono</c:v>
                </c:pt>
              </c:strCache>
            </c:strRef>
          </c:cat>
          <c:val>
            <c:numRef>
              <c:f>' 2018'!$C$15:$C$20</c:f>
              <c:numCache>
                <c:formatCode>#,##0</c:formatCode>
                <c:ptCount val="6"/>
                <c:pt idx="0">
                  <c:v>364</c:v>
                </c:pt>
                <c:pt idx="1">
                  <c:v>151</c:v>
                </c:pt>
                <c:pt idx="2">
                  <c:v>12460</c:v>
                </c:pt>
                <c:pt idx="3">
                  <c:v>28</c:v>
                </c:pt>
                <c:pt idx="4">
                  <c:v>1</c:v>
                </c:pt>
                <c:pt idx="5">
                  <c:v>24852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3-474A-901F-8C713FE171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80526528"/>
        <c:axId val="373128504"/>
      </c:barChart>
      <c:valAx>
        <c:axId val="3731285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80526528"/>
        <c:crosses val="autoZero"/>
        <c:crossBetween val="between"/>
      </c:valAx>
      <c:catAx>
        <c:axId val="38052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128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atendidas por canal de acceso.                                         Año: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2019'!$C$13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2019'!$B$15:$B$20</c:f>
              <c:strCache>
                <c:ptCount val="6"/>
                <c:pt idx="0">
                  <c:v>Correo Electrónico</c:v>
                </c:pt>
                <c:pt idx="1">
                  <c:v>Internet</c:v>
                </c:pt>
                <c:pt idx="2">
                  <c:v>Personal</c:v>
                </c:pt>
                <c:pt idx="3">
                  <c:v>Solicitud 311</c:v>
                </c:pt>
                <c:pt idx="4">
                  <c:v>Fax</c:v>
                </c:pt>
                <c:pt idx="5">
                  <c:v>Teléfono</c:v>
                </c:pt>
              </c:strCache>
            </c:strRef>
          </c:cat>
          <c:val>
            <c:numRef>
              <c:f>' 2019'!$C$15:$C$20</c:f>
              <c:numCache>
                <c:formatCode>#,##0</c:formatCode>
                <c:ptCount val="6"/>
                <c:pt idx="0">
                  <c:v>248</c:v>
                </c:pt>
                <c:pt idx="1">
                  <c:v>96</c:v>
                </c:pt>
                <c:pt idx="2">
                  <c:v>18885</c:v>
                </c:pt>
                <c:pt idx="3">
                  <c:v>24</c:v>
                </c:pt>
                <c:pt idx="4">
                  <c:v>0</c:v>
                </c:pt>
                <c:pt idx="5">
                  <c:v>38419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D-45A8-BF73-5D8BC2604B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34968104"/>
        <c:axId val="334970064"/>
      </c:barChart>
      <c:valAx>
        <c:axId val="3349700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34968104"/>
        <c:crosses val="autoZero"/>
        <c:crossBetween val="between"/>
      </c:valAx>
      <c:catAx>
        <c:axId val="33496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970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atendidas por canal de acceso.                                         Enero-Octubre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'Octubre 20201'!$C$13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 20201'!$B$15:$B$19</c:f>
              <c:strCache>
                <c:ptCount val="5"/>
                <c:pt idx="0">
                  <c:v>Correo Electrónico</c:v>
                </c:pt>
                <c:pt idx="1">
                  <c:v>Internet</c:v>
                </c:pt>
                <c:pt idx="2">
                  <c:v>Personal</c:v>
                </c:pt>
                <c:pt idx="3">
                  <c:v>Solicitud 311</c:v>
                </c:pt>
                <c:pt idx="4">
                  <c:v>Teléfono</c:v>
                </c:pt>
              </c:strCache>
            </c:strRef>
          </c:cat>
          <c:val>
            <c:numRef>
              <c:f>'Octubre 20201'!$C$15:$C$19</c:f>
              <c:numCache>
                <c:formatCode>#,##0</c:formatCode>
                <c:ptCount val="5"/>
                <c:pt idx="0">
                  <c:v>1034</c:v>
                </c:pt>
                <c:pt idx="1">
                  <c:v>592</c:v>
                </c:pt>
                <c:pt idx="2">
                  <c:v>9875</c:v>
                </c:pt>
                <c:pt idx="3">
                  <c:v>13</c:v>
                </c:pt>
                <c:pt idx="4">
                  <c:v>22670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8-4CB3-91D1-C5A9DEBC57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72360200"/>
        <c:axId val="372361376"/>
      </c:barChart>
      <c:valAx>
        <c:axId val="372361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72360200"/>
        <c:crosses val="autoZero"/>
        <c:crossBetween val="between"/>
      </c:valAx>
      <c:catAx>
        <c:axId val="37236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361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atendidas por canal de acceso.                                         Año: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'2020'!$B$15:$B$19</c:f>
              <c:strCache>
                <c:ptCount val="5"/>
                <c:pt idx="0">
                  <c:v>Correo Electrónico</c:v>
                </c:pt>
                <c:pt idx="1">
                  <c:v>Internet</c:v>
                </c:pt>
                <c:pt idx="2">
                  <c:v>Personal</c:v>
                </c:pt>
                <c:pt idx="3">
                  <c:v>Solicitud 311</c:v>
                </c:pt>
                <c:pt idx="4">
                  <c:v>Teléfono</c:v>
                </c:pt>
              </c:strCache>
            </c:strRef>
          </c:cat>
          <c:val>
            <c:numRef>
              <c:f>'2020'!$C$15:$C$19</c:f>
              <c:numCache>
                <c:formatCode>#,##0</c:formatCode>
                <c:ptCount val="5"/>
                <c:pt idx="0">
                  <c:v>995</c:v>
                </c:pt>
                <c:pt idx="1">
                  <c:v>905</c:v>
                </c:pt>
                <c:pt idx="2">
                  <c:v>13768</c:v>
                </c:pt>
                <c:pt idx="3">
                  <c:v>19</c:v>
                </c:pt>
                <c:pt idx="4">
                  <c:v>29664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4-4D26-85C2-A66999806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38600248"/>
        <c:axId val="438602208"/>
      </c:barChart>
      <c:valAx>
        <c:axId val="438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00248"/>
        <c:crosses val="autoZero"/>
        <c:crossBetween val="between"/>
      </c:valAx>
      <c:catAx>
        <c:axId val="43860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02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atendidas por canal de acceso.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Año: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'2021'!$B$15:$B$19</c:f>
              <c:strCache>
                <c:ptCount val="5"/>
                <c:pt idx="0">
                  <c:v>Correo Electrónico</c:v>
                </c:pt>
                <c:pt idx="1">
                  <c:v>Internet</c:v>
                </c:pt>
                <c:pt idx="2">
                  <c:v>Personal</c:v>
                </c:pt>
                <c:pt idx="3">
                  <c:v>Solicitud 311</c:v>
                </c:pt>
                <c:pt idx="4">
                  <c:v>Teléfono</c:v>
                </c:pt>
              </c:strCache>
            </c:strRef>
          </c:cat>
          <c:val>
            <c:numRef>
              <c:f>'2021'!$C$15:$C$19</c:f>
              <c:numCache>
                <c:formatCode>#,##0</c:formatCode>
                <c:ptCount val="5"/>
                <c:pt idx="0">
                  <c:v>431</c:v>
                </c:pt>
                <c:pt idx="1">
                  <c:v>2366</c:v>
                </c:pt>
                <c:pt idx="2">
                  <c:v>24154</c:v>
                </c:pt>
                <c:pt idx="3">
                  <c:v>97</c:v>
                </c:pt>
                <c:pt idx="4">
                  <c:v>23210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4-4A83-B0DF-57FE0F0001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34968888"/>
        <c:axId val="334975944"/>
      </c:barChart>
      <c:valAx>
        <c:axId val="3349759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34968888"/>
        <c:crosses val="autoZero"/>
        <c:crossBetween val="between"/>
      </c:valAx>
      <c:catAx>
        <c:axId val="33496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975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Solicitudes atendidas por canal de acceso.                                         Año: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'2022'!$B$15:$B$19</c:f>
              <c:strCache>
                <c:ptCount val="5"/>
                <c:pt idx="0">
                  <c:v>Correo Electrónico</c:v>
                </c:pt>
                <c:pt idx="1">
                  <c:v>Internet</c:v>
                </c:pt>
                <c:pt idx="2">
                  <c:v>Personal</c:v>
                </c:pt>
                <c:pt idx="3">
                  <c:v>Solicitud 311</c:v>
                </c:pt>
                <c:pt idx="4">
                  <c:v>Teléfono</c:v>
                </c:pt>
              </c:strCache>
            </c:strRef>
          </c:cat>
          <c:val>
            <c:numRef>
              <c:f>'2022'!$C$15:$C$19</c:f>
              <c:numCache>
                <c:formatCode>#,##0</c:formatCode>
                <c:ptCount val="5"/>
                <c:pt idx="0">
                  <c:v>504</c:v>
                </c:pt>
                <c:pt idx="1">
                  <c:v>6703</c:v>
                </c:pt>
                <c:pt idx="2">
                  <c:v>35903</c:v>
                </c:pt>
                <c:pt idx="3">
                  <c:v>22</c:v>
                </c:pt>
                <c:pt idx="4">
                  <c:v>43678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8-4A35-ABC0-4FF2CD0EF9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38600248"/>
        <c:axId val="438602208"/>
      </c:barChart>
      <c:valAx>
        <c:axId val="4386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00248"/>
        <c:crosses val="autoZero"/>
        <c:crossBetween val="between"/>
      </c:valAx>
      <c:catAx>
        <c:axId val="43860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602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1386416</xdr:colOff>
      <xdr:row>22</xdr:row>
      <xdr:rowOff>137582</xdr:rowOff>
    </xdr:from>
    <xdr:to>
      <xdr:col>5</xdr:col>
      <xdr:colOff>963083</xdr:colOff>
      <xdr:row>38</xdr:row>
      <xdr:rowOff>63499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38101</xdr:colOff>
      <xdr:row>1</xdr:row>
      <xdr:rowOff>28574</xdr:rowOff>
    </xdr:from>
    <xdr:ext cx="8142816" cy="952501"/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1" y="219074"/>
          <a:ext cx="8142816" cy="952501"/>
        </a:xfrm>
        <a:prstGeom prst="rect">
          <a:avLst/>
        </a:prstGeom>
      </xdr:spPr>
    </xdr:pic>
    <xdr:clientData/>
  </xdr:oneCellAnchor>
  <xdr:oneCellAnchor>
    <xdr:from>
      <xdr:col>1</xdr:col>
      <xdr:colOff>38101</xdr:colOff>
      <xdr:row>1</xdr:row>
      <xdr:rowOff>28574</xdr:rowOff>
    </xdr:from>
    <xdr:ext cx="8896350" cy="923925"/>
    <xdr:pic>
      <xdr:nvPicPr>
        <xdr:cNvPr id="4" name="5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76199"/>
          <a:ext cx="8896350" cy="92392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693187</xdr:colOff>
      <xdr:row>20</xdr:row>
      <xdr:rowOff>30907</xdr:rowOff>
    </xdr:from>
    <xdr:to>
      <xdr:col>6</xdr:col>
      <xdr:colOff>1188875</xdr:colOff>
      <xdr:row>36</xdr:row>
      <xdr:rowOff>143457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14A556BF-3421-4AF7-8668-5F1A70A85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57151</xdr:colOff>
      <xdr:row>0</xdr:row>
      <xdr:rowOff>0</xdr:rowOff>
    </xdr:from>
    <xdr:to>
      <xdr:col>3</xdr:col>
      <xdr:colOff>37042</xdr:colOff>
      <xdr:row>8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812B53-FAE0-49A1-A590-DB96DD382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0"/>
          <a:ext cx="2827866" cy="15906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693187</xdr:colOff>
      <xdr:row>20</xdr:row>
      <xdr:rowOff>30907</xdr:rowOff>
    </xdr:from>
    <xdr:to>
      <xdr:col>4</xdr:col>
      <xdr:colOff>0</xdr:colOff>
      <xdr:row>36</xdr:row>
      <xdr:rowOff>143457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1794DBF4-F644-4F8D-8ABB-3A1366B6F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57151</xdr:colOff>
      <xdr:row>0</xdr:row>
      <xdr:rowOff>0</xdr:rowOff>
    </xdr:from>
    <xdr:to>
      <xdr:col>2</xdr:col>
      <xdr:colOff>1380067</xdr:colOff>
      <xdr:row>8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60031A-D26D-467F-8D03-615B01062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0"/>
          <a:ext cx="2827866" cy="1590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369338</xdr:colOff>
      <xdr:row>23</xdr:row>
      <xdr:rowOff>136072</xdr:rowOff>
    </xdr:from>
    <xdr:to>
      <xdr:col>5</xdr:col>
      <xdr:colOff>1350995</xdr:colOff>
      <xdr:row>38</xdr:row>
      <xdr:rowOff>29158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9719</xdr:colOff>
      <xdr:row>1</xdr:row>
      <xdr:rowOff>28574</xdr:rowOff>
    </xdr:from>
    <xdr:to>
      <xdr:col>7</xdr:col>
      <xdr:colOff>0</xdr:colOff>
      <xdr:row>6</xdr:row>
      <xdr:rowOff>9525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4" y="76199"/>
          <a:ext cx="8238931" cy="9810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1039973</xdr:colOff>
      <xdr:row>24</xdr:row>
      <xdr:rowOff>19439</xdr:rowOff>
    </xdr:from>
    <xdr:to>
      <xdr:col>6</xdr:col>
      <xdr:colOff>223545</xdr:colOff>
      <xdr:row>38</xdr:row>
      <xdr:rowOff>29158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9719</xdr:colOff>
      <xdr:row>1</xdr:row>
      <xdr:rowOff>28574</xdr:rowOff>
    </xdr:from>
    <xdr:to>
      <xdr:col>6</xdr:col>
      <xdr:colOff>1584260</xdr:colOff>
      <xdr:row>6</xdr:row>
      <xdr:rowOff>9525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4" y="76199"/>
          <a:ext cx="8489691" cy="9810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1176044</xdr:colOff>
      <xdr:row>24</xdr:row>
      <xdr:rowOff>29159</xdr:rowOff>
    </xdr:from>
    <xdr:to>
      <xdr:col>6</xdr:col>
      <xdr:colOff>184668</xdr:colOff>
      <xdr:row>38</xdr:row>
      <xdr:rowOff>38878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38877</xdr:colOff>
      <xdr:row>1</xdr:row>
      <xdr:rowOff>28574</xdr:rowOff>
    </xdr:from>
    <xdr:to>
      <xdr:col>6</xdr:col>
      <xdr:colOff>1525944</xdr:colOff>
      <xdr:row>6</xdr:row>
      <xdr:rowOff>9525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02" y="76199"/>
          <a:ext cx="8402217" cy="9810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1039973</xdr:colOff>
      <xdr:row>24</xdr:row>
      <xdr:rowOff>19439</xdr:rowOff>
    </xdr:from>
    <xdr:to>
      <xdr:col>6</xdr:col>
      <xdr:colOff>223545</xdr:colOff>
      <xdr:row>38</xdr:row>
      <xdr:rowOff>29158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19438</xdr:colOff>
      <xdr:row>1</xdr:row>
      <xdr:rowOff>28574</xdr:rowOff>
    </xdr:from>
    <xdr:to>
      <xdr:col>6</xdr:col>
      <xdr:colOff>1525943</xdr:colOff>
      <xdr:row>6</xdr:row>
      <xdr:rowOff>9525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" y="76199"/>
          <a:ext cx="8421655" cy="9810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21</xdr:row>
      <xdr:rowOff>180975</xdr:rowOff>
    </xdr:from>
    <xdr:to>
      <xdr:col>8</xdr:col>
      <xdr:colOff>781050</xdr:colOff>
      <xdr:row>38</xdr:row>
      <xdr:rowOff>114299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314325</xdr:colOff>
      <xdr:row>1</xdr:row>
      <xdr:rowOff>28574</xdr:rowOff>
    </xdr:from>
    <xdr:to>
      <xdr:col>12</xdr:col>
      <xdr:colOff>476250</xdr:colOff>
      <xdr:row>6</xdr:row>
      <xdr:rowOff>9525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76199"/>
          <a:ext cx="11925300" cy="9810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1495425</xdr:colOff>
      <xdr:row>20</xdr:row>
      <xdr:rowOff>66675</xdr:rowOff>
    </xdr:from>
    <xdr:to>
      <xdr:col>5</xdr:col>
      <xdr:colOff>923925</xdr:colOff>
      <xdr:row>36</xdr:row>
      <xdr:rowOff>190499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28574</xdr:rowOff>
    </xdr:from>
    <xdr:to>
      <xdr:col>6</xdr:col>
      <xdr:colOff>1743075</xdr:colOff>
      <xdr:row>5</xdr:row>
      <xdr:rowOff>152399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199"/>
          <a:ext cx="9201150" cy="9239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1312118</xdr:colOff>
      <xdr:row>22</xdr:row>
      <xdr:rowOff>126352</xdr:rowOff>
    </xdr:from>
    <xdr:to>
      <xdr:col>6</xdr:col>
      <xdr:colOff>495690</xdr:colOff>
      <xdr:row>37</xdr:row>
      <xdr:rowOff>29158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9718</xdr:colOff>
      <xdr:row>1</xdr:row>
      <xdr:rowOff>28574</xdr:rowOff>
    </xdr:from>
    <xdr:to>
      <xdr:col>7</xdr:col>
      <xdr:colOff>0</xdr:colOff>
      <xdr:row>6</xdr:row>
      <xdr:rowOff>9525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4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15" y="77171"/>
          <a:ext cx="9680512" cy="100148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1495425</xdr:colOff>
      <xdr:row>20</xdr:row>
      <xdr:rowOff>66675</xdr:rowOff>
    </xdr:from>
    <xdr:to>
      <xdr:col>5</xdr:col>
      <xdr:colOff>923925</xdr:colOff>
      <xdr:row>36</xdr:row>
      <xdr:rowOff>190499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28574</xdr:rowOff>
    </xdr:from>
    <xdr:to>
      <xdr:col>6</xdr:col>
      <xdr:colOff>1743075</xdr:colOff>
      <xdr:row>5</xdr:row>
      <xdr:rowOff>152399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4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199"/>
          <a:ext cx="920115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"/>
  <sheetViews>
    <sheetView showGridLines="0" view="pageBreakPreview" zoomScaleNormal="90" zoomScaleSheetLayoutView="100" workbookViewId="0">
      <selection activeCell="C15" sqref="C15:C19"/>
    </sheetView>
  </sheetViews>
  <sheetFormatPr baseColWidth="10" defaultRowHeight="15" x14ac:dyDescent="0.25"/>
  <cols>
    <col min="1" max="1" width="0.7109375" customWidth="1"/>
    <col min="2" max="2" width="22.5703125" customWidth="1"/>
    <col min="3" max="7" width="22.28515625" customWidth="1"/>
  </cols>
  <sheetData>
    <row r="1" spans="2:8" ht="3.75" customHeight="1" thickBot="1" x14ac:dyDescent="0.3"/>
    <row r="2" spans="2:8" x14ac:dyDescent="0.25">
      <c r="B2" s="1"/>
      <c r="C2" s="2"/>
      <c r="D2" s="2"/>
      <c r="E2" s="2"/>
      <c r="F2" s="2"/>
      <c r="G2" s="3"/>
      <c r="H2" s="39"/>
    </row>
    <row r="3" spans="2:8" ht="18" customHeight="1" x14ac:dyDescent="0.25">
      <c r="B3" s="5"/>
      <c r="C3" s="6"/>
      <c r="D3" s="6"/>
      <c r="E3" s="6"/>
      <c r="F3" s="6"/>
      <c r="G3" s="7"/>
    </row>
    <row r="4" spans="2:8" x14ac:dyDescent="0.25">
      <c r="B4" s="5"/>
      <c r="C4" s="6"/>
      <c r="D4" s="6"/>
      <c r="E4" s="6"/>
      <c r="F4" s="6"/>
      <c r="G4" s="7"/>
    </row>
    <row r="5" spans="2:8" x14ac:dyDescent="0.25">
      <c r="B5" s="5"/>
      <c r="C5" s="6"/>
      <c r="D5" s="6"/>
      <c r="E5" s="6"/>
      <c r="F5" s="6"/>
      <c r="G5" s="7"/>
      <c r="H5" s="4"/>
    </row>
    <row r="6" spans="2:8" ht="15.75" thickBot="1" x14ac:dyDescent="0.3">
      <c r="B6" s="8"/>
      <c r="C6" s="9"/>
      <c r="D6" s="9"/>
      <c r="E6" s="9"/>
      <c r="F6" s="9"/>
      <c r="G6" s="10"/>
    </row>
    <row r="7" spans="2:8" ht="5.25" customHeight="1" x14ac:dyDescent="0.25">
      <c r="B7" s="11"/>
      <c r="C7" s="12"/>
      <c r="D7" s="12"/>
      <c r="E7" s="12"/>
      <c r="F7" s="12"/>
      <c r="G7" s="13"/>
    </row>
    <row r="8" spans="2:8" ht="15.75" x14ac:dyDescent="0.25">
      <c r="B8" s="72" t="s">
        <v>0</v>
      </c>
      <c r="C8" s="73"/>
      <c r="D8" s="73"/>
      <c r="E8" s="73"/>
      <c r="F8" s="73"/>
      <c r="G8" s="74"/>
    </row>
    <row r="9" spans="2:8" ht="15.75" x14ac:dyDescent="0.25">
      <c r="B9" s="72" t="s">
        <v>1</v>
      </c>
      <c r="C9" s="73"/>
      <c r="D9" s="73"/>
      <c r="E9" s="73"/>
      <c r="F9" s="73"/>
      <c r="G9" s="74"/>
    </row>
    <row r="10" spans="2:8" ht="15.75" x14ac:dyDescent="0.25">
      <c r="B10" s="72" t="s">
        <v>2</v>
      </c>
      <c r="C10" s="73"/>
      <c r="D10" s="73"/>
      <c r="E10" s="73"/>
      <c r="F10" s="73"/>
      <c r="G10" s="74"/>
    </row>
    <row r="11" spans="2:8" ht="15.75" x14ac:dyDescent="0.25">
      <c r="B11" s="72" t="s">
        <v>22</v>
      </c>
      <c r="C11" s="73"/>
      <c r="D11" s="73"/>
      <c r="E11" s="73"/>
      <c r="F11" s="73"/>
      <c r="G11" s="74"/>
    </row>
    <row r="12" spans="2:8" ht="5.25" customHeight="1" x14ac:dyDescent="0.25">
      <c r="B12" s="11"/>
      <c r="C12" s="12"/>
      <c r="D12" s="12"/>
      <c r="E12" s="12"/>
      <c r="F12" s="12"/>
      <c r="G12" s="13"/>
    </row>
    <row r="13" spans="2:8" ht="15.75" x14ac:dyDescent="0.25">
      <c r="B13" s="14" t="s">
        <v>3</v>
      </c>
      <c r="C13" s="15" t="s">
        <v>11</v>
      </c>
      <c r="D13" s="15" t="s">
        <v>21</v>
      </c>
      <c r="E13" s="15" t="s">
        <v>20</v>
      </c>
      <c r="F13" s="15" t="s">
        <v>19</v>
      </c>
      <c r="G13" s="16" t="s">
        <v>18</v>
      </c>
    </row>
    <row r="14" spans="2:8" x14ac:dyDescent="0.25">
      <c r="B14" s="38" t="s">
        <v>17</v>
      </c>
      <c r="C14" s="37">
        <v>29397</v>
      </c>
      <c r="D14" s="37">
        <v>6162</v>
      </c>
      <c r="E14" s="37">
        <v>7337</v>
      </c>
      <c r="F14" s="37">
        <v>8332</v>
      </c>
      <c r="G14" s="36">
        <v>7566</v>
      </c>
    </row>
    <row r="15" spans="2:8" x14ac:dyDescent="0.25">
      <c r="B15" s="20" t="s">
        <v>5</v>
      </c>
      <c r="C15" s="21">
        <v>1316</v>
      </c>
      <c r="D15" s="35">
        <v>314</v>
      </c>
      <c r="E15" s="35">
        <v>332</v>
      </c>
      <c r="F15" s="35">
        <v>355</v>
      </c>
      <c r="G15" s="34">
        <v>315</v>
      </c>
    </row>
    <row r="16" spans="2:8" x14ac:dyDescent="0.25">
      <c r="B16" s="20" t="s">
        <v>6</v>
      </c>
      <c r="C16" s="21">
        <v>869</v>
      </c>
      <c r="D16" s="35">
        <v>204</v>
      </c>
      <c r="E16" s="35">
        <v>242</v>
      </c>
      <c r="F16" s="35">
        <v>210</v>
      </c>
      <c r="G16" s="34">
        <v>213</v>
      </c>
    </row>
    <row r="17" spans="2:7" x14ac:dyDescent="0.25">
      <c r="B17" s="20" t="s">
        <v>7</v>
      </c>
      <c r="C17" s="21">
        <v>10641</v>
      </c>
      <c r="D17" s="35">
        <v>2807</v>
      </c>
      <c r="E17" s="35">
        <v>2740</v>
      </c>
      <c r="F17" s="35">
        <v>2555</v>
      </c>
      <c r="G17" s="34">
        <v>2539</v>
      </c>
    </row>
    <row r="18" spans="2:7" x14ac:dyDescent="0.25">
      <c r="B18" s="20" t="s">
        <v>8</v>
      </c>
      <c r="C18" s="21">
        <v>46</v>
      </c>
      <c r="D18" s="35">
        <v>17</v>
      </c>
      <c r="E18" s="35">
        <v>14</v>
      </c>
      <c r="F18" s="35">
        <v>7</v>
      </c>
      <c r="G18" s="34">
        <v>8</v>
      </c>
    </row>
    <row r="19" spans="2:7" x14ac:dyDescent="0.25">
      <c r="B19" s="24" t="s">
        <v>9</v>
      </c>
      <c r="C19" s="25">
        <v>16525</v>
      </c>
      <c r="D19" s="33">
        <v>2820</v>
      </c>
      <c r="E19" s="33">
        <v>4009</v>
      </c>
      <c r="F19" s="33">
        <v>5205</v>
      </c>
      <c r="G19" s="32">
        <v>4491</v>
      </c>
    </row>
    <row r="20" spans="2:7" x14ac:dyDescent="0.25">
      <c r="B20" s="75" t="s">
        <v>10</v>
      </c>
      <c r="C20" s="75"/>
      <c r="D20" s="75"/>
      <c r="E20" s="75"/>
      <c r="F20" s="75"/>
      <c r="G20" s="75"/>
    </row>
    <row r="21" spans="2:7" x14ac:dyDescent="0.25">
      <c r="B21" s="28"/>
    </row>
    <row r="22" spans="2:7" x14ac:dyDescent="0.25">
      <c r="B22" s="28"/>
    </row>
    <row r="23" spans="2:7" x14ac:dyDescent="0.25">
      <c r="B23" s="29"/>
    </row>
    <row r="29" spans="2:7" x14ac:dyDescent="0.25">
      <c r="D29" s="30"/>
    </row>
    <row r="40" spans="3:3" x14ac:dyDescent="0.25">
      <c r="C40" s="31" t="s">
        <v>10</v>
      </c>
    </row>
  </sheetData>
  <mergeCells count="5">
    <mergeCell ref="B8:G8"/>
    <mergeCell ref="B9:G9"/>
    <mergeCell ref="B10:G10"/>
    <mergeCell ref="B11:G11"/>
    <mergeCell ref="B20:G2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1278E-9D7E-4389-A4DC-341E6594D00B}">
  <dimension ref="B1:M38"/>
  <sheetViews>
    <sheetView showGridLines="0" view="pageBreakPreview" zoomScaleNormal="100" zoomScaleSheetLayoutView="100" workbookViewId="0">
      <selection activeCell="B12" sqref="B12:G12"/>
    </sheetView>
  </sheetViews>
  <sheetFormatPr baseColWidth="10" defaultRowHeight="15.75" x14ac:dyDescent="0.3"/>
  <cols>
    <col min="1" max="1" width="0.7109375" style="48" customWidth="1"/>
    <col min="2" max="2" width="22.5703125" style="48" customWidth="1"/>
    <col min="3" max="3" width="20.140625" style="48" customWidth="1"/>
    <col min="4" max="6" width="26.140625" style="48" customWidth="1"/>
    <col min="7" max="7" width="24.28515625" style="48" customWidth="1"/>
    <col min="8" max="8" width="3.5703125" style="48" customWidth="1"/>
    <col min="9" max="16384" width="11.42578125" style="48"/>
  </cols>
  <sheetData>
    <row r="1" spans="2:13" ht="3.75" customHeight="1" x14ac:dyDescent="0.3"/>
    <row r="2" spans="2:13" x14ac:dyDescent="0.3">
      <c r="B2" s="49"/>
      <c r="C2" s="49"/>
      <c r="D2" s="49"/>
      <c r="E2" s="49"/>
      <c r="F2" s="49"/>
      <c r="G2" s="49"/>
      <c r="H2" s="50"/>
    </row>
    <row r="3" spans="2:13" ht="18" customHeight="1" x14ac:dyDescent="0.3">
      <c r="B3" s="49"/>
      <c r="C3" s="49"/>
      <c r="D3" s="49"/>
      <c r="E3" s="49"/>
      <c r="F3" s="49"/>
      <c r="G3" s="49"/>
    </row>
    <row r="4" spans="2:13" x14ac:dyDescent="0.3">
      <c r="B4" s="49"/>
      <c r="C4" s="49"/>
      <c r="D4" s="49"/>
      <c r="E4" s="49"/>
      <c r="F4" s="49"/>
      <c r="G4" s="49"/>
    </row>
    <row r="5" spans="2:13" x14ac:dyDescent="0.3">
      <c r="B5" s="49"/>
      <c r="C5" s="49"/>
      <c r="D5" s="49"/>
      <c r="E5" s="49"/>
      <c r="F5" s="49"/>
      <c r="G5" s="49"/>
      <c r="H5" s="50"/>
    </row>
    <row r="6" spans="2:13" x14ac:dyDescent="0.3">
      <c r="B6" s="49"/>
      <c r="C6" s="49"/>
      <c r="D6" s="49"/>
      <c r="E6" s="49"/>
      <c r="F6" s="49"/>
      <c r="G6" s="49"/>
      <c r="H6" s="50"/>
    </row>
    <row r="7" spans="2:13" x14ac:dyDescent="0.3">
      <c r="B7" s="49"/>
      <c r="C7" s="49"/>
      <c r="D7" s="49"/>
      <c r="E7" s="49"/>
      <c r="F7" s="49"/>
      <c r="G7" s="49"/>
      <c r="H7" s="50"/>
    </row>
    <row r="8" spans="2:13" x14ac:dyDescent="0.3">
      <c r="B8" s="51"/>
      <c r="C8" s="49"/>
      <c r="D8" s="49"/>
      <c r="E8" s="49"/>
      <c r="F8" s="49"/>
      <c r="G8" s="49"/>
    </row>
    <row r="9" spans="2:13" ht="16.5" x14ac:dyDescent="0.3">
      <c r="B9" s="78" t="s">
        <v>0</v>
      </c>
      <c r="C9" s="78"/>
      <c r="D9" s="78"/>
      <c r="E9" s="78"/>
      <c r="F9" s="78"/>
      <c r="G9" s="78"/>
    </row>
    <row r="10" spans="2:13" ht="16.5" x14ac:dyDescent="0.3">
      <c r="B10" s="78" t="s">
        <v>1</v>
      </c>
      <c r="C10" s="78"/>
      <c r="D10" s="78"/>
      <c r="E10" s="78"/>
      <c r="F10" s="78"/>
      <c r="G10" s="78"/>
    </row>
    <row r="11" spans="2:13" ht="16.5" x14ac:dyDescent="0.3">
      <c r="B11" s="78" t="s">
        <v>2</v>
      </c>
      <c r="C11" s="78"/>
      <c r="D11" s="78"/>
      <c r="E11" s="78"/>
      <c r="F11" s="78"/>
      <c r="G11" s="78"/>
    </row>
    <row r="12" spans="2:13" ht="16.5" x14ac:dyDescent="0.3">
      <c r="B12" s="78" t="s">
        <v>42</v>
      </c>
      <c r="C12" s="78"/>
      <c r="D12" s="78"/>
      <c r="E12" s="78"/>
      <c r="F12" s="78"/>
      <c r="G12" s="78"/>
    </row>
    <row r="13" spans="2:13" ht="16.5" x14ac:dyDescent="0.3">
      <c r="B13" s="60" t="s">
        <v>3</v>
      </c>
      <c r="C13" s="61" t="s">
        <v>11</v>
      </c>
      <c r="D13" s="61" t="s">
        <v>21</v>
      </c>
      <c r="E13" s="62" t="s">
        <v>20</v>
      </c>
      <c r="F13" s="62" t="s">
        <v>19</v>
      </c>
      <c r="G13" s="63" t="s">
        <v>18</v>
      </c>
    </row>
    <row r="14" spans="2:13" x14ac:dyDescent="0.3">
      <c r="B14" s="64" t="s">
        <v>11</v>
      </c>
      <c r="C14" s="65">
        <f>SUM(D14:G14)</f>
        <v>101406</v>
      </c>
      <c r="D14" s="65">
        <f>SUM(D15:D19)</f>
        <v>21748</v>
      </c>
      <c r="E14" s="65">
        <f>SUM(E15:E19)</f>
        <v>22935</v>
      </c>
      <c r="F14" s="65">
        <f>SUM(F15:F19)</f>
        <v>24282</v>
      </c>
      <c r="G14" s="66">
        <f>SUM(G15:G19)</f>
        <v>32441</v>
      </c>
      <c r="I14" s="52"/>
      <c r="J14" s="52"/>
      <c r="K14" s="52"/>
      <c r="L14" s="52"/>
      <c r="M14" s="52"/>
    </row>
    <row r="15" spans="2:13" x14ac:dyDescent="0.3">
      <c r="B15" s="53" t="s">
        <v>5</v>
      </c>
      <c r="C15" s="59">
        <f>SUM(D15:G15)</f>
        <v>7597</v>
      </c>
      <c r="D15" s="54">
        <v>596</v>
      </c>
      <c r="E15" s="55">
        <v>2604</v>
      </c>
      <c r="F15" s="55">
        <v>2591</v>
      </c>
      <c r="G15" s="56">
        <v>1806</v>
      </c>
      <c r="I15" s="52"/>
    </row>
    <row r="16" spans="2:13" x14ac:dyDescent="0.3">
      <c r="B16" s="53" t="s">
        <v>6</v>
      </c>
      <c r="C16" s="59">
        <f>SUM(D16:G16)</f>
        <v>6161</v>
      </c>
      <c r="D16" s="54">
        <v>1223</v>
      </c>
      <c r="E16" s="55">
        <v>1508</v>
      </c>
      <c r="F16" s="55">
        <v>1391</v>
      </c>
      <c r="G16" s="56">
        <v>2039</v>
      </c>
      <c r="I16" s="52"/>
    </row>
    <row r="17" spans="2:9" x14ac:dyDescent="0.3">
      <c r="B17" s="53" t="s">
        <v>7</v>
      </c>
      <c r="C17" s="59">
        <f t="shared" ref="C17:C19" si="0">SUM(D17:G17)</f>
        <v>37262</v>
      </c>
      <c r="D17" s="54">
        <v>8663</v>
      </c>
      <c r="E17" s="55">
        <v>9506</v>
      </c>
      <c r="F17" s="55">
        <v>10461</v>
      </c>
      <c r="G17" s="56">
        <v>8632</v>
      </c>
      <c r="I17" s="52"/>
    </row>
    <row r="18" spans="2:9" x14ac:dyDescent="0.3">
      <c r="B18" s="53" t="s">
        <v>8</v>
      </c>
      <c r="C18" s="59">
        <f t="shared" si="0"/>
        <v>2</v>
      </c>
      <c r="D18" s="54">
        <v>1</v>
      </c>
      <c r="E18" s="55">
        <v>0</v>
      </c>
      <c r="F18" s="55">
        <v>1</v>
      </c>
      <c r="G18" s="56">
        <v>0</v>
      </c>
      <c r="I18" s="52"/>
    </row>
    <row r="19" spans="2:9" x14ac:dyDescent="0.3">
      <c r="B19" s="67" t="s">
        <v>9</v>
      </c>
      <c r="C19" s="68">
        <f t="shared" si="0"/>
        <v>50384</v>
      </c>
      <c r="D19" s="69">
        <v>11265</v>
      </c>
      <c r="E19" s="70">
        <v>9317</v>
      </c>
      <c r="F19" s="70">
        <v>9838</v>
      </c>
      <c r="G19" s="71">
        <v>19964</v>
      </c>
      <c r="I19" s="52"/>
    </row>
    <row r="20" spans="2:9" x14ac:dyDescent="0.3">
      <c r="B20" s="79" t="s">
        <v>10</v>
      </c>
      <c r="C20" s="79"/>
      <c r="D20" s="79"/>
      <c r="E20" s="79"/>
      <c r="F20" s="79"/>
      <c r="G20" s="79"/>
    </row>
    <row r="21" spans="2:9" x14ac:dyDescent="0.3">
      <c r="B21" s="57"/>
    </row>
    <row r="22" spans="2:9" x14ac:dyDescent="0.3">
      <c r="B22" s="57"/>
    </row>
    <row r="23" spans="2:9" x14ac:dyDescent="0.3">
      <c r="B23" s="58"/>
    </row>
    <row r="29" spans="2:9" x14ac:dyDescent="0.3">
      <c r="D29" s="52"/>
      <c r="E29" s="52"/>
      <c r="F29" s="52"/>
    </row>
    <row r="38" spans="2:7" x14ac:dyDescent="0.3">
      <c r="B38" s="77" t="s">
        <v>23</v>
      </c>
      <c r="C38" s="77"/>
      <c r="D38" s="77"/>
      <c r="E38" s="77"/>
      <c r="F38" s="77"/>
      <c r="G38" s="77"/>
    </row>
  </sheetData>
  <mergeCells count="6">
    <mergeCell ref="B38:G38"/>
    <mergeCell ref="B9:G9"/>
    <mergeCell ref="B10:G10"/>
    <mergeCell ref="B11:G11"/>
    <mergeCell ref="B12:G12"/>
    <mergeCell ref="B20:G20"/>
  </mergeCells>
  <printOptions horizontalCentered="1"/>
  <pageMargins left="0.15748031496062992" right="0.15748031496062992" top="0.19685039370078741" bottom="0.15748031496062992" header="0.31496062992125984" footer="0.31496062992125984"/>
  <pageSetup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BAAD4-1BFC-47F0-B6E1-A1E82D9D994C}">
  <dimension ref="B1:J38"/>
  <sheetViews>
    <sheetView showGridLines="0" tabSelected="1" view="pageBreakPreview" topLeftCell="A7" zoomScaleNormal="100" zoomScaleSheetLayoutView="100" workbookViewId="0">
      <selection activeCell="B9" sqref="B9:D9"/>
    </sheetView>
  </sheetViews>
  <sheetFormatPr baseColWidth="10" defaultRowHeight="15.75" x14ac:dyDescent="0.3"/>
  <cols>
    <col min="1" max="1" width="0.7109375" style="48" customWidth="1"/>
    <col min="2" max="2" width="22.5703125" style="48" customWidth="1"/>
    <col min="3" max="3" width="33.5703125" style="48" customWidth="1"/>
    <col min="4" max="4" width="60" style="48" customWidth="1"/>
    <col min="5" max="5" width="3.5703125" style="48" customWidth="1"/>
    <col min="6" max="16384" width="11.42578125" style="48"/>
  </cols>
  <sheetData>
    <row r="1" spans="2:10" ht="3.75" customHeight="1" x14ac:dyDescent="0.3"/>
    <row r="2" spans="2:10" x14ac:dyDescent="0.3">
      <c r="B2" s="49"/>
      <c r="C2" s="49"/>
      <c r="D2" s="49"/>
      <c r="E2" s="50"/>
    </row>
    <row r="3" spans="2:10" ht="18" customHeight="1" x14ac:dyDescent="0.3">
      <c r="B3" s="49"/>
      <c r="C3" s="49"/>
      <c r="D3" s="49"/>
    </row>
    <row r="4" spans="2:10" x14ac:dyDescent="0.3">
      <c r="B4" s="49"/>
      <c r="C4" s="49"/>
      <c r="D4" s="49"/>
    </row>
    <row r="5" spans="2:10" x14ac:dyDescent="0.3">
      <c r="B5" s="49"/>
      <c r="C5" s="49"/>
      <c r="D5" s="49"/>
      <c r="E5" s="50"/>
    </row>
    <row r="6" spans="2:10" x14ac:dyDescent="0.3">
      <c r="B6" s="49"/>
      <c r="C6" s="49"/>
      <c r="D6" s="49"/>
      <c r="E6" s="50"/>
    </row>
    <row r="7" spans="2:10" x14ac:dyDescent="0.3">
      <c r="B7" s="49"/>
      <c r="C7" s="49"/>
      <c r="D7" s="49"/>
      <c r="E7" s="50"/>
    </row>
    <row r="8" spans="2:10" x14ac:dyDescent="0.3">
      <c r="B8" s="51"/>
      <c r="C8" s="49"/>
      <c r="D8" s="49"/>
    </row>
    <row r="9" spans="2:10" ht="16.5" x14ac:dyDescent="0.3">
      <c r="B9" s="78" t="s">
        <v>0</v>
      </c>
      <c r="C9" s="78"/>
      <c r="D9" s="78"/>
    </row>
    <row r="10" spans="2:10" ht="16.5" x14ac:dyDescent="0.3">
      <c r="B10" s="78" t="s">
        <v>1</v>
      </c>
      <c r="C10" s="78"/>
      <c r="D10" s="78"/>
    </row>
    <row r="11" spans="2:10" ht="16.5" x14ac:dyDescent="0.3">
      <c r="B11" s="78" t="s">
        <v>2</v>
      </c>
      <c r="C11" s="78"/>
      <c r="D11" s="78"/>
    </row>
    <row r="12" spans="2:10" ht="16.5" x14ac:dyDescent="0.3">
      <c r="B12" s="78" t="s">
        <v>45</v>
      </c>
      <c r="C12" s="78"/>
      <c r="D12" s="78"/>
    </row>
    <row r="13" spans="2:10" ht="16.5" x14ac:dyDescent="0.3">
      <c r="B13" s="60" t="s">
        <v>3</v>
      </c>
      <c r="C13" s="61" t="s">
        <v>11</v>
      </c>
      <c r="D13" s="63" t="s">
        <v>21</v>
      </c>
    </row>
    <row r="14" spans="2:10" x14ac:dyDescent="0.3">
      <c r="B14" s="64" t="s">
        <v>11</v>
      </c>
      <c r="C14" s="65">
        <f t="shared" ref="C14:C19" si="0">SUM(D14:D14)</f>
        <v>41161</v>
      </c>
      <c r="D14" s="66">
        <f>SUM(D15:D19)</f>
        <v>41161</v>
      </c>
      <c r="F14" s="52"/>
      <c r="G14" s="52"/>
      <c r="H14" s="52"/>
      <c r="I14" s="52"/>
      <c r="J14" s="52"/>
    </row>
    <row r="15" spans="2:10" x14ac:dyDescent="0.3">
      <c r="B15" s="53" t="s">
        <v>5</v>
      </c>
      <c r="C15" s="59">
        <f t="shared" si="0"/>
        <v>1835</v>
      </c>
      <c r="D15" s="56">
        <v>1835</v>
      </c>
      <c r="F15" s="52"/>
    </row>
    <row r="16" spans="2:10" x14ac:dyDescent="0.3">
      <c r="B16" s="53" t="s">
        <v>6</v>
      </c>
      <c r="C16" s="59">
        <f t="shared" si="0"/>
        <v>3835</v>
      </c>
      <c r="D16" s="56">
        <v>3835</v>
      </c>
      <c r="F16" s="52"/>
    </row>
    <row r="17" spans="2:6" x14ac:dyDescent="0.3">
      <c r="B17" s="53" t="s">
        <v>7</v>
      </c>
      <c r="C17" s="59">
        <f t="shared" si="0"/>
        <v>9487</v>
      </c>
      <c r="D17" s="56">
        <v>9487</v>
      </c>
      <c r="F17" s="52"/>
    </row>
    <row r="18" spans="2:6" x14ac:dyDescent="0.3">
      <c r="B18" s="53" t="s">
        <v>8</v>
      </c>
      <c r="C18" s="59">
        <f t="shared" si="0"/>
        <v>0</v>
      </c>
      <c r="D18" s="56">
        <v>0</v>
      </c>
      <c r="F18" s="52"/>
    </row>
    <row r="19" spans="2:6" x14ac:dyDescent="0.3">
      <c r="B19" s="67" t="s">
        <v>9</v>
      </c>
      <c r="C19" s="68">
        <f t="shared" si="0"/>
        <v>26004</v>
      </c>
      <c r="D19" s="71">
        <v>26004</v>
      </c>
      <c r="F19" s="52"/>
    </row>
    <row r="20" spans="2:6" x14ac:dyDescent="0.3">
      <c r="B20" s="79" t="s">
        <v>10</v>
      </c>
      <c r="C20" s="79"/>
      <c r="D20" s="79"/>
    </row>
    <row r="21" spans="2:6" x14ac:dyDescent="0.3">
      <c r="B21" s="57"/>
    </row>
    <row r="22" spans="2:6" x14ac:dyDescent="0.3">
      <c r="B22" s="57"/>
    </row>
    <row r="23" spans="2:6" x14ac:dyDescent="0.3">
      <c r="B23" s="58"/>
    </row>
    <row r="29" spans="2:6" x14ac:dyDescent="0.3">
      <c r="D29" s="52"/>
    </row>
    <row r="38" spans="2:4" x14ac:dyDescent="0.3">
      <c r="B38" s="77" t="s">
        <v>23</v>
      </c>
      <c r="C38" s="77"/>
      <c r="D38" s="77"/>
    </row>
  </sheetData>
  <mergeCells count="6">
    <mergeCell ref="B38:D38"/>
    <mergeCell ref="B9:D9"/>
    <mergeCell ref="B10:D10"/>
    <mergeCell ref="B11:D11"/>
    <mergeCell ref="B12:D12"/>
    <mergeCell ref="B20:D20"/>
  </mergeCells>
  <printOptions horizontalCentered="1"/>
  <pageMargins left="0.15748031496062992" right="0.15748031496062992" top="0.19685039370078741" bottom="0.15748031496062992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39"/>
  <sheetViews>
    <sheetView showGridLines="0" view="pageBreakPreview" zoomScale="98" zoomScaleNormal="100" zoomScaleSheetLayoutView="98" workbookViewId="0">
      <selection activeCell="B14" sqref="B14"/>
    </sheetView>
  </sheetViews>
  <sheetFormatPr baseColWidth="10" defaultRowHeight="15" x14ac:dyDescent="0.25"/>
  <cols>
    <col min="1" max="1" width="0.7109375" customWidth="1"/>
    <col min="2" max="2" width="22.5703125" customWidth="1"/>
    <col min="3" max="3" width="20.140625" customWidth="1"/>
    <col min="4" max="4" width="18.28515625" customWidth="1"/>
    <col min="5" max="5" width="17.5703125" customWidth="1"/>
    <col min="6" max="6" width="21.5703125" customWidth="1"/>
    <col min="7" max="7" width="23.5703125" customWidth="1"/>
    <col min="8" max="8" width="3.5703125" customWidth="1"/>
  </cols>
  <sheetData>
    <row r="1" spans="2:13" ht="3.75" customHeight="1" thickBot="1" x14ac:dyDescent="0.3"/>
    <row r="2" spans="2:13" x14ac:dyDescent="0.25">
      <c r="B2" s="1"/>
      <c r="C2" s="2"/>
      <c r="D2" s="2"/>
      <c r="E2" s="2"/>
      <c r="F2" s="2"/>
      <c r="G2" s="3"/>
      <c r="H2" s="4"/>
    </row>
    <row r="3" spans="2:13" ht="18" customHeight="1" x14ac:dyDescent="0.25">
      <c r="B3" s="5"/>
      <c r="C3" s="6"/>
      <c r="D3" s="6"/>
      <c r="E3" s="6"/>
      <c r="F3" s="6"/>
      <c r="G3" s="7"/>
    </row>
    <row r="4" spans="2:13" x14ac:dyDescent="0.25">
      <c r="B4" s="5"/>
      <c r="C4" s="6"/>
      <c r="D4" s="6"/>
      <c r="E4" s="6"/>
      <c r="F4" s="6"/>
      <c r="G4" s="7"/>
    </row>
    <row r="5" spans="2:13" x14ac:dyDescent="0.25">
      <c r="B5" s="5"/>
      <c r="C5" s="6"/>
      <c r="D5" s="6"/>
      <c r="E5" s="6"/>
      <c r="F5" s="6"/>
      <c r="G5" s="7"/>
      <c r="H5" s="4"/>
    </row>
    <row r="6" spans="2:13" ht="15.75" thickBot="1" x14ac:dyDescent="0.3">
      <c r="B6" s="8"/>
      <c r="C6" s="9"/>
      <c r="D6" s="9"/>
      <c r="E6" s="9"/>
      <c r="F6" s="9"/>
      <c r="G6" s="10"/>
    </row>
    <row r="7" spans="2:13" ht="5.25" customHeight="1" x14ac:dyDescent="0.25">
      <c r="B7" s="11"/>
      <c r="C7" s="12"/>
      <c r="D7" s="12"/>
      <c r="E7" s="12"/>
      <c r="F7" s="12"/>
      <c r="G7" s="13"/>
    </row>
    <row r="8" spans="2:13" ht="15.75" x14ac:dyDescent="0.25">
      <c r="B8" s="72" t="s">
        <v>0</v>
      </c>
      <c r="C8" s="73"/>
      <c r="D8" s="73"/>
      <c r="E8" s="73"/>
      <c r="F8" s="73"/>
      <c r="G8" s="74"/>
    </row>
    <row r="9" spans="2:13" ht="15.75" x14ac:dyDescent="0.25">
      <c r="B9" s="72" t="s">
        <v>1</v>
      </c>
      <c r="C9" s="73"/>
      <c r="D9" s="73"/>
      <c r="E9" s="73"/>
      <c r="F9" s="73"/>
      <c r="G9" s="74"/>
    </row>
    <row r="10" spans="2:13" ht="15.75" x14ac:dyDescent="0.25">
      <c r="B10" s="72" t="s">
        <v>2</v>
      </c>
      <c r="C10" s="73"/>
      <c r="D10" s="73"/>
      <c r="E10" s="73"/>
      <c r="F10" s="73"/>
      <c r="G10" s="74"/>
    </row>
    <row r="11" spans="2:13" ht="15.75" x14ac:dyDescent="0.25">
      <c r="B11" s="72" t="s">
        <v>29</v>
      </c>
      <c r="C11" s="73"/>
      <c r="D11" s="73"/>
      <c r="E11" s="73"/>
      <c r="F11" s="73"/>
      <c r="G11" s="74"/>
    </row>
    <row r="12" spans="2:13" ht="5.25" customHeight="1" x14ac:dyDescent="0.25">
      <c r="B12" s="11"/>
      <c r="C12" s="12"/>
      <c r="D12" s="12"/>
      <c r="E12" s="12"/>
      <c r="F12" s="12"/>
      <c r="G12" s="13"/>
    </row>
    <row r="13" spans="2:13" ht="15.75" x14ac:dyDescent="0.25">
      <c r="B13" s="14" t="s">
        <v>3</v>
      </c>
      <c r="C13" s="15" t="s">
        <v>11</v>
      </c>
      <c r="D13" s="15" t="s">
        <v>21</v>
      </c>
      <c r="E13" s="42" t="s">
        <v>20</v>
      </c>
      <c r="F13" s="42" t="s">
        <v>19</v>
      </c>
      <c r="G13" s="16" t="s">
        <v>18</v>
      </c>
    </row>
    <row r="14" spans="2:13" x14ac:dyDescent="0.25">
      <c r="B14" s="17" t="s">
        <v>11</v>
      </c>
      <c r="C14" s="18">
        <f t="shared" ref="C14:E14" si="0">SUM(C15:C20)</f>
        <v>36586</v>
      </c>
      <c r="D14" s="18">
        <f t="shared" si="0"/>
        <v>8439</v>
      </c>
      <c r="E14" s="18">
        <f t="shared" si="0"/>
        <v>9426</v>
      </c>
      <c r="F14" s="43">
        <f>SUM(F15:F20)</f>
        <v>9455</v>
      </c>
      <c r="G14" s="19">
        <f>SUM(G15:G20)</f>
        <v>9266</v>
      </c>
      <c r="I14" s="30"/>
      <c r="J14" s="30"/>
      <c r="K14" s="30"/>
      <c r="L14" s="30"/>
      <c r="M14" s="30"/>
    </row>
    <row r="15" spans="2:13" x14ac:dyDescent="0.25">
      <c r="B15" s="20" t="s">
        <v>5</v>
      </c>
      <c r="C15" s="21">
        <f>SUM(D15:G15)</f>
        <v>653</v>
      </c>
      <c r="D15" s="22">
        <v>244</v>
      </c>
      <c r="E15" s="40">
        <v>176</v>
      </c>
      <c r="F15" s="40">
        <v>125</v>
      </c>
      <c r="G15" s="23">
        <v>108</v>
      </c>
      <c r="I15" s="30"/>
    </row>
    <row r="16" spans="2:13" x14ac:dyDescent="0.25">
      <c r="B16" s="20" t="s">
        <v>6</v>
      </c>
      <c r="C16" s="21">
        <f>SUM(D16:G16)</f>
        <v>1135</v>
      </c>
      <c r="D16" s="22">
        <v>207</v>
      </c>
      <c r="E16" s="40">
        <v>322</v>
      </c>
      <c r="F16" s="40">
        <v>311</v>
      </c>
      <c r="G16" s="23">
        <v>295</v>
      </c>
      <c r="I16" s="30"/>
    </row>
    <row r="17" spans="2:9" x14ac:dyDescent="0.25">
      <c r="B17" s="20" t="s">
        <v>7</v>
      </c>
      <c r="C17" s="21">
        <f t="shared" ref="C17:C19" si="1">SUM(D17:G17)</f>
        <v>10409</v>
      </c>
      <c r="D17" s="22">
        <v>2494</v>
      </c>
      <c r="E17" s="40">
        <v>2686</v>
      </c>
      <c r="F17" s="40">
        <v>2735</v>
      </c>
      <c r="G17" s="23">
        <v>2494</v>
      </c>
      <c r="I17" s="30"/>
    </row>
    <row r="18" spans="2:9" x14ac:dyDescent="0.25">
      <c r="B18" s="20" t="s">
        <v>8</v>
      </c>
      <c r="C18" s="21">
        <f t="shared" si="1"/>
        <v>34</v>
      </c>
      <c r="D18" s="22">
        <v>7</v>
      </c>
      <c r="E18" s="40">
        <v>9</v>
      </c>
      <c r="F18" s="40">
        <v>10</v>
      </c>
      <c r="G18" s="23">
        <v>8</v>
      </c>
      <c r="I18" s="30"/>
    </row>
    <row r="19" spans="2:9" x14ac:dyDescent="0.25">
      <c r="B19" s="20" t="s">
        <v>16</v>
      </c>
      <c r="C19" s="21">
        <f t="shared" si="1"/>
        <v>1</v>
      </c>
      <c r="D19" s="22">
        <v>1</v>
      </c>
      <c r="E19" s="40">
        <v>0</v>
      </c>
      <c r="F19" s="40">
        <v>0</v>
      </c>
      <c r="G19" s="23">
        <v>0</v>
      </c>
      <c r="I19" s="30"/>
    </row>
    <row r="20" spans="2:9" x14ac:dyDescent="0.25">
      <c r="B20" s="24" t="s">
        <v>9</v>
      </c>
      <c r="C20" s="25">
        <f>SUM(D20:G20)</f>
        <v>24354</v>
      </c>
      <c r="D20" s="26">
        <v>5486</v>
      </c>
      <c r="E20" s="41">
        <v>6233</v>
      </c>
      <c r="F20" s="41">
        <v>6274</v>
      </c>
      <c r="G20" s="27">
        <v>6361</v>
      </c>
      <c r="I20" s="30"/>
    </row>
    <row r="21" spans="2:9" x14ac:dyDescent="0.25">
      <c r="B21" s="75" t="s">
        <v>10</v>
      </c>
      <c r="C21" s="75"/>
      <c r="D21" s="75"/>
      <c r="E21" s="75"/>
      <c r="F21" s="75"/>
      <c r="G21" s="75"/>
    </row>
    <row r="22" spans="2:9" x14ac:dyDescent="0.25">
      <c r="B22" s="28"/>
    </row>
    <row r="23" spans="2:9" x14ac:dyDescent="0.25">
      <c r="B23" s="28"/>
    </row>
    <row r="24" spans="2:9" x14ac:dyDescent="0.25">
      <c r="B24" s="29"/>
    </row>
    <row r="30" spans="2:9" x14ac:dyDescent="0.25">
      <c r="D30" s="30"/>
      <c r="E30" s="30"/>
      <c r="F30" s="30"/>
    </row>
    <row r="39" spans="2:7" x14ac:dyDescent="0.25">
      <c r="B39" s="76" t="s">
        <v>23</v>
      </c>
      <c r="C39" s="76"/>
      <c r="D39" s="76"/>
      <c r="E39" s="76"/>
      <c r="F39" s="76"/>
      <c r="G39" s="76"/>
    </row>
  </sheetData>
  <mergeCells count="6">
    <mergeCell ref="B39:G39"/>
    <mergeCell ref="B8:G8"/>
    <mergeCell ref="B9:G9"/>
    <mergeCell ref="B10:G10"/>
    <mergeCell ref="B11:G11"/>
    <mergeCell ref="B21:G21"/>
  </mergeCells>
  <printOptions horizontalCentered="1"/>
  <pageMargins left="0.15748031496062992" right="0.15748031496062992" top="0.39370078740157483" bottom="0.15748031496062992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I39"/>
  <sheetViews>
    <sheetView showGridLines="0" view="pageBreakPreview" zoomScale="98" zoomScaleNormal="100" zoomScaleSheetLayoutView="98" workbookViewId="0">
      <selection activeCell="B11" sqref="B11:G11"/>
    </sheetView>
  </sheetViews>
  <sheetFormatPr baseColWidth="10" defaultRowHeight="15" x14ac:dyDescent="0.25"/>
  <cols>
    <col min="1" max="1" width="0.7109375" customWidth="1"/>
    <col min="2" max="2" width="22.5703125" customWidth="1"/>
    <col min="3" max="3" width="20.140625" customWidth="1"/>
    <col min="4" max="4" width="18.7109375" customWidth="1"/>
    <col min="5" max="5" width="20.140625" customWidth="1"/>
    <col min="6" max="6" width="22.140625" customWidth="1"/>
    <col min="7" max="7" width="24.28515625" customWidth="1"/>
    <col min="8" max="8" width="3.5703125" customWidth="1"/>
  </cols>
  <sheetData>
    <row r="1" spans="2:9" ht="3.75" customHeight="1" thickBot="1" x14ac:dyDescent="0.3"/>
    <row r="2" spans="2:9" x14ac:dyDescent="0.25">
      <c r="B2" s="1"/>
      <c r="C2" s="2"/>
      <c r="D2" s="2"/>
      <c r="E2" s="2"/>
      <c r="F2" s="2"/>
      <c r="G2" s="3"/>
      <c r="H2" s="4"/>
    </row>
    <row r="3" spans="2:9" ht="18" customHeight="1" x14ac:dyDescent="0.25">
      <c r="B3" s="5"/>
      <c r="C3" s="6"/>
      <c r="D3" s="6"/>
      <c r="E3" s="6"/>
      <c r="F3" s="6"/>
      <c r="G3" s="7"/>
    </row>
    <row r="4" spans="2:9" x14ac:dyDescent="0.25">
      <c r="B4" s="5"/>
      <c r="C4" s="6"/>
      <c r="D4" s="6"/>
      <c r="E4" s="6"/>
      <c r="F4" s="6"/>
      <c r="G4" s="7"/>
    </row>
    <row r="5" spans="2:9" x14ac:dyDescent="0.25">
      <c r="B5" s="5"/>
      <c r="C5" s="6"/>
      <c r="D5" s="6"/>
      <c r="E5" s="6"/>
      <c r="F5" s="6"/>
      <c r="G5" s="7"/>
      <c r="H5" s="4"/>
    </row>
    <row r="6" spans="2:9" ht="15.75" thickBot="1" x14ac:dyDescent="0.3">
      <c r="B6" s="8"/>
      <c r="C6" s="9"/>
      <c r="D6" s="9"/>
      <c r="E6" s="9"/>
      <c r="F6" s="9"/>
      <c r="G6" s="10"/>
    </row>
    <row r="7" spans="2:9" ht="5.25" customHeight="1" x14ac:dyDescent="0.25">
      <c r="B7" s="11"/>
      <c r="C7" s="12"/>
      <c r="D7" s="12"/>
      <c r="E7" s="12"/>
      <c r="F7" s="12"/>
      <c r="G7" s="13"/>
    </row>
    <row r="8" spans="2:9" ht="15.75" x14ac:dyDescent="0.25">
      <c r="B8" s="72" t="s">
        <v>0</v>
      </c>
      <c r="C8" s="73"/>
      <c r="D8" s="73"/>
      <c r="E8" s="73"/>
      <c r="F8" s="73"/>
      <c r="G8" s="74"/>
    </row>
    <row r="9" spans="2:9" ht="15.75" x14ac:dyDescent="0.25">
      <c r="B9" s="72" t="s">
        <v>1</v>
      </c>
      <c r="C9" s="73"/>
      <c r="D9" s="73"/>
      <c r="E9" s="73"/>
      <c r="F9" s="73"/>
      <c r="G9" s="74"/>
    </row>
    <row r="10" spans="2:9" ht="15.75" x14ac:dyDescent="0.25">
      <c r="B10" s="72" t="s">
        <v>2</v>
      </c>
      <c r="C10" s="73"/>
      <c r="D10" s="73"/>
      <c r="E10" s="73"/>
      <c r="F10" s="73"/>
      <c r="G10" s="74"/>
    </row>
    <row r="11" spans="2:9" ht="15.75" x14ac:dyDescent="0.25">
      <c r="B11" s="72" t="s">
        <v>43</v>
      </c>
      <c r="C11" s="73"/>
      <c r="D11" s="73"/>
      <c r="E11" s="73"/>
      <c r="F11" s="73"/>
      <c r="G11" s="74"/>
    </row>
    <row r="12" spans="2:9" ht="5.25" customHeight="1" x14ac:dyDescent="0.25">
      <c r="B12" s="11"/>
      <c r="C12" s="12"/>
      <c r="D12" s="12"/>
      <c r="E12" s="12"/>
      <c r="F12" s="12"/>
      <c r="G12" s="13"/>
    </row>
    <row r="13" spans="2:9" ht="15.75" x14ac:dyDescent="0.25">
      <c r="B13" s="14" t="s">
        <v>3</v>
      </c>
      <c r="C13" s="15" t="s">
        <v>11</v>
      </c>
      <c r="D13" s="15" t="s">
        <v>21</v>
      </c>
      <c r="E13" s="42" t="s">
        <v>20</v>
      </c>
      <c r="F13" s="42" t="s">
        <v>19</v>
      </c>
      <c r="G13" s="16" t="s">
        <v>18</v>
      </c>
    </row>
    <row r="14" spans="2:9" x14ac:dyDescent="0.25">
      <c r="B14" s="17" t="s">
        <v>11</v>
      </c>
      <c r="C14" s="18">
        <f t="shared" ref="C14:E14" si="0">SUM(C15:C20)</f>
        <v>40931</v>
      </c>
      <c r="D14" s="18">
        <f t="shared" si="0"/>
        <v>9705</v>
      </c>
      <c r="E14" s="18">
        <f t="shared" si="0"/>
        <v>10899</v>
      </c>
      <c r="F14" s="43">
        <f>SUM(F15:F20)</f>
        <v>10187</v>
      </c>
      <c r="G14" s="19">
        <f>SUM(G15:G20)</f>
        <v>10140</v>
      </c>
      <c r="I14" s="30"/>
    </row>
    <row r="15" spans="2:9" x14ac:dyDescent="0.25">
      <c r="B15" s="20" t="s">
        <v>5</v>
      </c>
      <c r="C15" s="21">
        <f>SUM(D15:G15)</f>
        <v>500</v>
      </c>
      <c r="D15" s="22">
        <v>92</v>
      </c>
      <c r="E15" s="40">
        <v>81</v>
      </c>
      <c r="F15" s="40">
        <v>171</v>
      </c>
      <c r="G15" s="23">
        <v>156</v>
      </c>
      <c r="I15" s="30"/>
    </row>
    <row r="16" spans="2:9" x14ac:dyDescent="0.25">
      <c r="B16" s="20" t="s">
        <v>6</v>
      </c>
      <c r="C16" s="21">
        <f>SUM(D16:G16)</f>
        <v>1798</v>
      </c>
      <c r="D16" s="22">
        <v>388</v>
      </c>
      <c r="E16" s="40">
        <v>332</v>
      </c>
      <c r="F16" s="40">
        <v>575</v>
      </c>
      <c r="G16" s="23">
        <v>503</v>
      </c>
      <c r="I16" s="30"/>
    </row>
    <row r="17" spans="2:9" x14ac:dyDescent="0.25">
      <c r="B17" s="20" t="s">
        <v>7</v>
      </c>
      <c r="C17" s="21">
        <f t="shared" ref="C17:C19" si="1">SUM(D17:G17)</f>
        <v>12747</v>
      </c>
      <c r="D17" s="22">
        <v>3002</v>
      </c>
      <c r="E17" s="40">
        <v>3215</v>
      </c>
      <c r="F17" s="40">
        <v>3267</v>
      </c>
      <c r="G17" s="23">
        <v>3263</v>
      </c>
      <c r="I17" s="30"/>
    </row>
    <row r="18" spans="2:9" x14ac:dyDescent="0.25">
      <c r="B18" s="20" t="s">
        <v>8</v>
      </c>
      <c r="C18" s="21">
        <f t="shared" si="1"/>
        <v>25</v>
      </c>
      <c r="D18" s="22">
        <v>15</v>
      </c>
      <c r="E18" s="40">
        <v>0</v>
      </c>
      <c r="F18" s="40">
        <v>4</v>
      </c>
      <c r="G18" s="23">
        <v>6</v>
      </c>
      <c r="I18" s="30"/>
    </row>
    <row r="19" spans="2:9" x14ac:dyDescent="0.25">
      <c r="B19" s="20" t="s">
        <v>16</v>
      </c>
      <c r="C19" s="21">
        <f t="shared" si="1"/>
        <v>1</v>
      </c>
      <c r="D19" s="22">
        <v>0</v>
      </c>
      <c r="E19" s="40">
        <v>1</v>
      </c>
      <c r="F19" s="40">
        <v>0</v>
      </c>
      <c r="G19" s="23">
        <v>0</v>
      </c>
      <c r="I19" s="30"/>
    </row>
    <row r="20" spans="2:9" x14ac:dyDescent="0.25">
      <c r="B20" s="24" t="s">
        <v>9</v>
      </c>
      <c r="C20" s="25">
        <f>SUM(D20:G20)</f>
        <v>25860</v>
      </c>
      <c r="D20" s="26">
        <v>6208</v>
      </c>
      <c r="E20" s="41">
        <v>7270</v>
      </c>
      <c r="F20" s="41">
        <v>6170</v>
      </c>
      <c r="G20" s="27">
        <v>6212</v>
      </c>
      <c r="I20" s="30"/>
    </row>
    <row r="21" spans="2:9" x14ac:dyDescent="0.25">
      <c r="B21" s="75" t="s">
        <v>10</v>
      </c>
      <c r="C21" s="75"/>
      <c r="D21" s="75"/>
      <c r="E21" s="75"/>
      <c r="F21" s="75"/>
      <c r="G21" s="75"/>
    </row>
    <row r="22" spans="2:9" x14ac:dyDescent="0.25">
      <c r="B22" s="28"/>
    </row>
    <row r="23" spans="2:9" x14ac:dyDescent="0.25">
      <c r="B23" s="28"/>
    </row>
    <row r="24" spans="2:9" x14ac:dyDescent="0.25">
      <c r="B24" s="29"/>
    </row>
    <row r="30" spans="2:9" x14ac:dyDescent="0.25">
      <c r="D30" s="30"/>
      <c r="E30" s="30"/>
      <c r="F30" s="30"/>
    </row>
    <row r="39" spans="2:7" x14ac:dyDescent="0.25">
      <c r="B39" s="76" t="s">
        <v>23</v>
      </c>
      <c r="C39" s="76"/>
      <c r="D39" s="76"/>
      <c r="E39" s="76"/>
      <c r="F39" s="76"/>
      <c r="G39" s="76"/>
    </row>
  </sheetData>
  <mergeCells count="6">
    <mergeCell ref="B39:G39"/>
    <mergeCell ref="B8:G8"/>
    <mergeCell ref="B9:G9"/>
    <mergeCell ref="B10:G10"/>
    <mergeCell ref="B11:G11"/>
    <mergeCell ref="B21:G21"/>
  </mergeCells>
  <printOptions horizontalCentered="1"/>
  <pageMargins left="0.15748031496062992" right="0.15748031496062992" top="0.39370078740157483" bottom="0.15748031496062992" header="0.31496062992125984" footer="0.31496062992125984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O39"/>
  <sheetViews>
    <sheetView showGridLines="0" view="pageBreakPreview" topLeftCell="A4" zoomScale="98" zoomScaleNormal="100" zoomScaleSheetLayoutView="98" workbookViewId="0">
      <selection activeCell="B11" sqref="B11:G11"/>
    </sheetView>
  </sheetViews>
  <sheetFormatPr baseColWidth="10" defaultRowHeight="15" x14ac:dyDescent="0.25"/>
  <cols>
    <col min="1" max="1" width="0.7109375" customWidth="1"/>
    <col min="2" max="2" width="22.5703125" customWidth="1"/>
    <col min="3" max="3" width="20.140625" customWidth="1"/>
    <col min="4" max="4" width="18.7109375" customWidth="1"/>
    <col min="5" max="5" width="20.140625" customWidth="1"/>
    <col min="6" max="6" width="22.140625" customWidth="1"/>
    <col min="7" max="7" width="23.28515625" bestFit="1" customWidth="1"/>
    <col min="8" max="8" width="3.5703125" customWidth="1"/>
  </cols>
  <sheetData>
    <row r="1" spans="2:15" ht="3.75" customHeight="1" thickBot="1" x14ac:dyDescent="0.3"/>
    <row r="2" spans="2:15" x14ac:dyDescent="0.25">
      <c r="B2" s="1"/>
      <c r="C2" s="2"/>
      <c r="D2" s="2"/>
      <c r="E2" s="2"/>
      <c r="F2" s="2"/>
      <c r="G2" s="3"/>
      <c r="H2" s="4"/>
    </row>
    <row r="3" spans="2:15" ht="18" customHeight="1" x14ac:dyDescent="0.25">
      <c r="B3" s="5"/>
      <c r="C3" s="6"/>
      <c r="D3" s="6"/>
      <c r="E3" s="6"/>
      <c r="F3" s="6"/>
      <c r="G3" s="7"/>
    </row>
    <row r="4" spans="2:15" x14ac:dyDescent="0.25">
      <c r="B4" s="5"/>
      <c r="C4" s="6"/>
      <c r="D4" s="6"/>
      <c r="E4" s="6"/>
      <c r="F4" s="6"/>
      <c r="G4" s="7"/>
    </row>
    <row r="5" spans="2:15" x14ac:dyDescent="0.25">
      <c r="B5" s="5"/>
      <c r="C5" s="6"/>
      <c r="D5" s="6"/>
      <c r="E5" s="6"/>
      <c r="F5" s="6"/>
      <c r="G5" s="7"/>
      <c r="H5" s="4"/>
    </row>
    <row r="6" spans="2:15" ht="15.75" thickBot="1" x14ac:dyDescent="0.3">
      <c r="B6" s="8"/>
      <c r="C6" s="9"/>
      <c r="D6" s="9"/>
      <c r="E6" s="9"/>
      <c r="F6" s="9"/>
      <c r="G6" s="10"/>
    </row>
    <row r="7" spans="2:15" ht="5.25" customHeight="1" x14ac:dyDescent="0.25">
      <c r="B7" s="11"/>
      <c r="C7" s="12"/>
      <c r="D7" s="12"/>
      <c r="E7" s="12"/>
      <c r="F7" s="12"/>
      <c r="G7" s="13"/>
    </row>
    <row r="8" spans="2:15" ht="15.75" x14ac:dyDescent="0.25">
      <c r="B8" s="72" t="s">
        <v>0</v>
      </c>
      <c r="C8" s="73"/>
      <c r="D8" s="73"/>
      <c r="E8" s="73"/>
      <c r="F8" s="73"/>
      <c r="G8" s="74"/>
    </row>
    <row r="9" spans="2:15" ht="15.75" x14ac:dyDescent="0.25">
      <c r="B9" s="72" t="s">
        <v>1</v>
      </c>
      <c r="C9" s="73"/>
      <c r="D9" s="73"/>
      <c r="E9" s="73"/>
      <c r="F9" s="73"/>
      <c r="G9" s="74"/>
    </row>
    <row r="10" spans="2:15" ht="15.75" x14ac:dyDescent="0.25">
      <c r="B10" s="72" t="s">
        <v>2</v>
      </c>
      <c r="C10" s="73"/>
      <c r="D10" s="73"/>
      <c r="E10" s="73"/>
      <c r="F10" s="73"/>
      <c r="G10" s="74"/>
    </row>
    <row r="11" spans="2:15" ht="15.75" x14ac:dyDescent="0.25">
      <c r="B11" s="72" t="s">
        <v>44</v>
      </c>
      <c r="C11" s="73"/>
      <c r="D11" s="73"/>
      <c r="E11" s="73"/>
      <c r="F11" s="73"/>
      <c r="G11" s="74"/>
    </row>
    <row r="12" spans="2:15" ht="5.25" customHeight="1" x14ac:dyDescent="0.25">
      <c r="B12" s="11"/>
      <c r="C12" s="12"/>
      <c r="D12" s="12"/>
      <c r="E12" s="12"/>
      <c r="F12" s="12"/>
      <c r="G12" s="13"/>
    </row>
    <row r="13" spans="2:15" ht="15.75" x14ac:dyDescent="0.25">
      <c r="B13" s="14" t="s">
        <v>3</v>
      </c>
      <c r="C13" s="15" t="s">
        <v>11</v>
      </c>
      <c r="D13" s="15" t="s">
        <v>21</v>
      </c>
      <c r="E13" s="42" t="s">
        <v>20</v>
      </c>
      <c r="F13" s="42" t="s">
        <v>19</v>
      </c>
      <c r="G13" s="16" t="s">
        <v>18</v>
      </c>
    </row>
    <row r="14" spans="2:15" x14ac:dyDescent="0.25">
      <c r="B14" s="17" t="s">
        <v>11</v>
      </c>
      <c r="C14" s="18">
        <f>SUM(C15:C20)</f>
        <v>37856</v>
      </c>
      <c r="D14" s="18">
        <f t="shared" ref="D14:E14" si="0">SUM(D15:D20)</f>
        <v>10076</v>
      </c>
      <c r="E14" s="18">
        <f t="shared" si="0"/>
        <v>11026</v>
      </c>
      <c r="F14" s="43">
        <f>SUM(F15:F20)</f>
        <v>8413</v>
      </c>
      <c r="G14" s="19">
        <f>SUM(G15:G20)</f>
        <v>8341</v>
      </c>
      <c r="I14" s="30"/>
      <c r="J14" s="30"/>
      <c r="K14" s="30"/>
      <c r="L14" s="30"/>
      <c r="M14" s="30"/>
      <c r="N14" s="30"/>
      <c r="O14" s="30"/>
    </row>
    <row r="15" spans="2:15" x14ac:dyDescent="0.25">
      <c r="B15" s="20" t="s">
        <v>5</v>
      </c>
      <c r="C15" s="21">
        <f>SUM(D15:G15)</f>
        <v>364</v>
      </c>
      <c r="D15" s="22">
        <v>161</v>
      </c>
      <c r="E15" s="40">
        <v>106</v>
      </c>
      <c r="F15" s="40">
        <v>94</v>
      </c>
      <c r="G15" s="23">
        <v>3</v>
      </c>
      <c r="I15" s="30"/>
      <c r="J15" s="30"/>
    </row>
    <row r="16" spans="2:15" x14ac:dyDescent="0.25">
      <c r="B16" s="20" t="s">
        <v>6</v>
      </c>
      <c r="C16" s="21">
        <f>SUM(D16:G16)</f>
        <v>151</v>
      </c>
      <c r="D16" s="22">
        <v>151</v>
      </c>
      <c r="E16" s="40">
        <v>0</v>
      </c>
      <c r="F16" s="40">
        <v>0</v>
      </c>
      <c r="G16" s="23">
        <v>0</v>
      </c>
      <c r="I16" s="30"/>
      <c r="J16" s="30"/>
    </row>
    <row r="17" spans="2:10" x14ac:dyDescent="0.25">
      <c r="B17" s="20" t="s">
        <v>7</v>
      </c>
      <c r="C17" s="21">
        <f>SUM(D17:G17)</f>
        <v>12460</v>
      </c>
      <c r="D17" s="22">
        <v>3332</v>
      </c>
      <c r="E17" s="40">
        <v>3166</v>
      </c>
      <c r="F17" s="40">
        <v>3171</v>
      </c>
      <c r="G17" s="23">
        <v>2791</v>
      </c>
      <c r="I17" s="30"/>
      <c r="J17" s="30"/>
    </row>
    <row r="18" spans="2:10" x14ac:dyDescent="0.25">
      <c r="B18" s="20" t="s">
        <v>8</v>
      </c>
      <c r="C18" s="21">
        <f t="shared" ref="C18:C19" si="1">SUM(D18:G18)</f>
        <v>28</v>
      </c>
      <c r="D18" s="22">
        <v>8</v>
      </c>
      <c r="E18" s="40">
        <v>5</v>
      </c>
      <c r="F18" s="40">
        <v>9</v>
      </c>
      <c r="G18" s="23">
        <v>6</v>
      </c>
      <c r="I18" s="30"/>
      <c r="J18" s="30"/>
    </row>
    <row r="19" spans="2:10" x14ac:dyDescent="0.25">
      <c r="B19" s="20" t="s">
        <v>16</v>
      </c>
      <c r="C19" s="21">
        <f t="shared" si="1"/>
        <v>1</v>
      </c>
      <c r="D19" s="22">
        <v>1</v>
      </c>
      <c r="E19" s="40">
        <v>0</v>
      </c>
      <c r="F19" s="40">
        <v>0</v>
      </c>
      <c r="G19" s="23">
        <v>0</v>
      </c>
      <c r="I19" s="30"/>
      <c r="J19" s="30"/>
    </row>
    <row r="20" spans="2:10" x14ac:dyDescent="0.25">
      <c r="B20" s="24" t="s">
        <v>9</v>
      </c>
      <c r="C20" s="25">
        <f>SUM(D20:G20)</f>
        <v>24852</v>
      </c>
      <c r="D20" s="26">
        <v>6423</v>
      </c>
      <c r="E20" s="41">
        <v>7749</v>
      </c>
      <c r="F20" s="41">
        <v>5139</v>
      </c>
      <c r="G20" s="27">
        <v>5541</v>
      </c>
      <c r="I20" s="30"/>
      <c r="J20" s="30"/>
    </row>
    <row r="21" spans="2:10" x14ac:dyDescent="0.25">
      <c r="B21" s="75" t="s">
        <v>10</v>
      </c>
      <c r="C21" s="75"/>
      <c r="D21" s="75"/>
      <c r="E21" s="75"/>
      <c r="F21" s="75"/>
      <c r="G21" s="75"/>
    </row>
    <row r="22" spans="2:10" x14ac:dyDescent="0.25">
      <c r="B22" s="28"/>
    </row>
    <row r="23" spans="2:10" x14ac:dyDescent="0.25">
      <c r="B23" s="28"/>
    </row>
    <row r="24" spans="2:10" x14ac:dyDescent="0.25">
      <c r="B24" s="29"/>
    </row>
    <row r="30" spans="2:10" x14ac:dyDescent="0.25">
      <c r="D30" s="30"/>
      <c r="E30" s="30"/>
      <c r="F30" s="30"/>
    </row>
    <row r="39" spans="2:7" x14ac:dyDescent="0.25">
      <c r="B39" s="76" t="s">
        <v>23</v>
      </c>
      <c r="C39" s="76"/>
      <c r="D39" s="76"/>
      <c r="E39" s="76"/>
      <c r="F39" s="76"/>
      <c r="G39" s="76"/>
    </row>
  </sheetData>
  <mergeCells count="6">
    <mergeCell ref="B39:G39"/>
    <mergeCell ref="B8:G8"/>
    <mergeCell ref="B9:G9"/>
    <mergeCell ref="B10:G10"/>
    <mergeCell ref="B11:G11"/>
    <mergeCell ref="B21:G21"/>
  </mergeCells>
  <printOptions horizontalCentered="1"/>
  <pageMargins left="0.15748031496062992" right="0.15748031496062992" top="0.39370078740157483" bottom="0.15748031496062992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N39"/>
  <sheetViews>
    <sheetView showGridLines="0" view="pageBreakPreview" zoomScale="98" zoomScaleNormal="100" zoomScaleSheetLayoutView="98" workbookViewId="0">
      <selection activeCell="B11" sqref="B11:G11"/>
    </sheetView>
  </sheetViews>
  <sheetFormatPr baseColWidth="10" defaultRowHeight="15" x14ac:dyDescent="0.25"/>
  <cols>
    <col min="1" max="1" width="0.7109375" customWidth="1"/>
    <col min="2" max="2" width="22.5703125" customWidth="1"/>
    <col min="3" max="3" width="20.140625" customWidth="1"/>
    <col min="4" max="4" width="18.7109375" customWidth="1"/>
    <col min="5" max="5" width="20.140625" customWidth="1"/>
    <col min="6" max="6" width="22.140625" customWidth="1"/>
    <col min="7" max="7" width="23.28515625" bestFit="1" customWidth="1"/>
    <col min="8" max="8" width="3.5703125" customWidth="1"/>
  </cols>
  <sheetData>
    <row r="1" spans="2:14" ht="3.75" customHeight="1" thickBot="1" x14ac:dyDescent="0.3"/>
    <row r="2" spans="2:14" x14ac:dyDescent="0.25">
      <c r="B2" s="1"/>
      <c r="C2" s="2"/>
      <c r="D2" s="2"/>
      <c r="E2" s="2"/>
      <c r="F2" s="2"/>
      <c r="G2" s="3"/>
      <c r="H2" s="4"/>
    </row>
    <row r="3" spans="2:14" ht="18" customHeight="1" x14ac:dyDescent="0.25">
      <c r="B3" s="5"/>
      <c r="C3" s="6"/>
      <c r="D3" s="6"/>
      <c r="E3" s="6"/>
      <c r="F3" s="6"/>
      <c r="G3" s="7"/>
    </row>
    <row r="4" spans="2:14" x14ac:dyDescent="0.25">
      <c r="B4" s="5"/>
      <c r="C4" s="6"/>
      <c r="D4" s="6"/>
      <c r="E4" s="6"/>
      <c r="F4" s="6"/>
      <c r="G4" s="7"/>
    </row>
    <row r="5" spans="2:14" x14ac:dyDescent="0.25">
      <c r="B5" s="5"/>
      <c r="C5" s="6"/>
      <c r="D5" s="6"/>
      <c r="E5" s="6"/>
      <c r="F5" s="6"/>
      <c r="G5" s="7"/>
      <c r="H5" s="4"/>
    </row>
    <row r="6" spans="2:14" ht="15.75" thickBot="1" x14ac:dyDescent="0.3">
      <c r="B6" s="8"/>
      <c r="C6" s="9"/>
      <c r="D6" s="9"/>
      <c r="E6" s="9"/>
      <c r="F6" s="9"/>
      <c r="G6" s="10"/>
    </row>
    <row r="7" spans="2:14" ht="5.25" customHeight="1" x14ac:dyDescent="0.25">
      <c r="B7" s="11"/>
      <c r="C7" s="12"/>
      <c r="D7" s="12"/>
      <c r="E7" s="12"/>
      <c r="F7" s="12"/>
      <c r="G7" s="13"/>
    </row>
    <row r="8" spans="2:14" ht="15.75" x14ac:dyDescent="0.25">
      <c r="B8" s="72" t="s">
        <v>0</v>
      </c>
      <c r="C8" s="73"/>
      <c r="D8" s="73"/>
      <c r="E8" s="73"/>
      <c r="F8" s="73"/>
      <c r="G8" s="74"/>
    </row>
    <row r="9" spans="2:14" ht="15.75" x14ac:dyDescent="0.25">
      <c r="B9" s="72" t="s">
        <v>1</v>
      </c>
      <c r="C9" s="73"/>
      <c r="D9" s="73"/>
      <c r="E9" s="73"/>
      <c r="F9" s="73"/>
      <c r="G9" s="74"/>
    </row>
    <row r="10" spans="2:14" ht="15.75" x14ac:dyDescent="0.25">
      <c r="B10" s="72" t="s">
        <v>2</v>
      </c>
      <c r="C10" s="73"/>
      <c r="D10" s="73"/>
      <c r="E10" s="73"/>
      <c r="F10" s="73"/>
      <c r="G10" s="74"/>
    </row>
    <row r="11" spans="2:14" ht="15.75" x14ac:dyDescent="0.25">
      <c r="B11" s="72" t="s">
        <v>38</v>
      </c>
      <c r="C11" s="73"/>
      <c r="D11" s="73"/>
      <c r="E11" s="73"/>
      <c r="F11" s="73"/>
      <c r="G11" s="74"/>
    </row>
    <row r="12" spans="2:14" ht="5.25" customHeight="1" x14ac:dyDescent="0.25">
      <c r="B12" s="11"/>
      <c r="C12" s="12"/>
      <c r="D12" s="12"/>
      <c r="E12" s="12"/>
      <c r="F12" s="12"/>
      <c r="G12" s="13"/>
    </row>
    <row r="13" spans="2:14" ht="15.75" x14ac:dyDescent="0.25">
      <c r="B13" s="14" t="s">
        <v>3</v>
      </c>
      <c r="C13" s="15" t="s">
        <v>11</v>
      </c>
      <c r="D13" s="15" t="s">
        <v>21</v>
      </c>
      <c r="E13" s="42" t="s">
        <v>20</v>
      </c>
      <c r="F13" s="42" t="s">
        <v>19</v>
      </c>
      <c r="G13" s="16" t="s">
        <v>18</v>
      </c>
    </row>
    <row r="14" spans="2:14" x14ac:dyDescent="0.25">
      <c r="B14" s="17" t="s">
        <v>11</v>
      </c>
      <c r="C14" s="18">
        <v>57672</v>
      </c>
      <c r="D14" s="18">
        <v>9873</v>
      </c>
      <c r="E14" s="18">
        <v>12089</v>
      </c>
      <c r="F14" s="43">
        <v>18043</v>
      </c>
      <c r="G14" s="19">
        <v>17667</v>
      </c>
      <c r="I14" s="30"/>
      <c r="J14" s="30"/>
      <c r="K14" s="30"/>
      <c r="L14" s="30"/>
      <c r="M14" s="30"/>
      <c r="N14" s="30"/>
    </row>
    <row r="15" spans="2:14" x14ac:dyDescent="0.25">
      <c r="B15" s="20" t="s">
        <v>5</v>
      </c>
      <c r="C15" s="21">
        <v>248</v>
      </c>
      <c r="D15" s="22">
        <v>5</v>
      </c>
      <c r="E15" s="40">
        <v>45</v>
      </c>
      <c r="F15" s="40">
        <v>144</v>
      </c>
      <c r="G15" s="23">
        <v>54</v>
      </c>
      <c r="I15" s="30"/>
    </row>
    <row r="16" spans="2:14" x14ac:dyDescent="0.25">
      <c r="B16" s="20" t="s">
        <v>6</v>
      </c>
      <c r="C16" s="21">
        <v>96</v>
      </c>
      <c r="D16" s="22">
        <v>0</v>
      </c>
      <c r="E16" s="40">
        <v>14</v>
      </c>
      <c r="F16" s="40">
        <v>74</v>
      </c>
      <c r="G16" s="23">
        <v>8</v>
      </c>
      <c r="I16" s="30"/>
    </row>
    <row r="17" spans="2:9" x14ac:dyDescent="0.25">
      <c r="B17" s="20" t="s">
        <v>7</v>
      </c>
      <c r="C17" s="21">
        <v>18885</v>
      </c>
      <c r="D17" s="22">
        <v>3017</v>
      </c>
      <c r="E17" s="40">
        <v>4342</v>
      </c>
      <c r="F17" s="40">
        <v>5372</v>
      </c>
      <c r="G17" s="23">
        <v>6154</v>
      </c>
      <c r="I17" s="30"/>
    </row>
    <row r="18" spans="2:9" x14ac:dyDescent="0.25">
      <c r="B18" s="20" t="s">
        <v>8</v>
      </c>
      <c r="C18" s="21">
        <v>24</v>
      </c>
      <c r="D18" s="22">
        <v>7</v>
      </c>
      <c r="E18" s="40">
        <v>5</v>
      </c>
      <c r="F18" s="40">
        <v>6</v>
      </c>
      <c r="G18" s="23">
        <v>6</v>
      </c>
      <c r="I18" s="30"/>
    </row>
    <row r="19" spans="2:9" x14ac:dyDescent="0.25">
      <c r="B19" s="20" t="s">
        <v>16</v>
      </c>
      <c r="C19" s="21">
        <v>0</v>
      </c>
      <c r="D19" s="22">
        <v>0</v>
      </c>
      <c r="E19" s="40">
        <v>0</v>
      </c>
      <c r="F19" s="40">
        <v>0</v>
      </c>
      <c r="G19" s="23">
        <v>0</v>
      </c>
      <c r="I19" s="30"/>
    </row>
    <row r="20" spans="2:9" x14ac:dyDescent="0.25">
      <c r="B20" s="24" t="s">
        <v>9</v>
      </c>
      <c r="C20" s="25">
        <v>38419</v>
      </c>
      <c r="D20" s="26">
        <v>6844</v>
      </c>
      <c r="E20" s="41">
        <v>7683</v>
      </c>
      <c r="F20" s="41">
        <v>12447</v>
      </c>
      <c r="G20" s="27">
        <v>11445</v>
      </c>
      <c r="I20" s="30"/>
    </row>
    <row r="21" spans="2:9" x14ac:dyDescent="0.25">
      <c r="B21" s="75" t="s">
        <v>10</v>
      </c>
      <c r="C21" s="75"/>
      <c r="D21" s="75"/>
      <c r="E21" s="75"/>
      <c r="F21" s="75"/>
      <c r="G21" s="75"/>
    </row>
    <row r="22" spans="2:9" x14ac:dyDescent="0.25">
      <c r="B22" s="28"/>
    </row>
    <row r="23" spans="2:9" x14ac:dyDescent="0.25">
      <c r="B23" s="28"/>
    </row>
    <row r="24" spans="2:9" x14ac:dyDescent="0.25">
      <c r="B24" s="29"/>
    </row>
    <row r="30" spans="2:9" x14ac:dyDescent="0.25">
      <c r="D30" s="30"/>
      <c r="E30" s="30"/>
      <c r="F30" s="30"/>
    </row>
    <row r="39" spans="2:7" x14ac:dyDescent="0.25">
      <c r="B39" s="76" t="s">
        <v>23</v>
      </c>
      <c r="C39" s="76"/>
      <c r="D39" s="76"/>
      <c r="E39" s="76"/>
      <c r="F39" s="76"/>
      <c r="G39" s="76"/>
    </row>
  </sheetData>
  <mergeCells count="6">
    <mergeCell ref="B39:G39"/>
    <mergeCell ref="B8:G8"/>
    <mergeCell ref="B9:G9"/>
    <mergeCell ref="B10:G10"/>
    <mergeCell ref="B11:G11"/>
    <mergeCell ref="B21:G21"/>
  </mergeCells>
  <printOptions horizontalCentered="1"/>
  <pageMargins left="0.15748031496062992" right="0.15748031496062992" top="0.39370078740157483" bottom="0.15748031496062992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1:W40"/>
  <sheetViews>
    <sheetView showGridLines="0" view="pageBreakPreview" zoomScaleNormal="100" zoomScaleSheetLayoutView="100" workbookViewId="0">
      <selection activeCell="P35" sqref="P35"/>
    </sheetView>
  </sheetViews>
  <sheetFormatPr baseColWidth="10" defaultRowHeight="15" x14ac:dyDescent="0.25"/>
  <cols>
    <col min="1" max="1" width="0.7109375" customWidth="1"/>
    <col min="2" max="2" width="22.5703125" customWidth="1"/>
    <col min="3" max="3" width="20.140625" customWidth="1"/>
    <col min="4" max="4" width="18.5703125" customWidth="1"/>
    <col min="5" max="5" width="17.140625" customWidth="1"/>
    <col min="6" max="12" width="14" customWidth="1"/>
    <col min="13" max="13" width="14.7109375" customWidth="1"/>
  </cols>
  <sheetData>
    <row r="1" spans="2:23" ht="3.75" customHeight="1" thickBot="1" x14ac:dyDescent="0.3"/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"/>
    </row>
    <row r="3" spans="2:23" ht="18" customHeigh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2:23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2:23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4"/>
    </row>
    <row r="6" spans="2:23" ht="15.75" thickBot="1" x14ac:dyDescent="0.3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10"/>
    </row>
    <row r="7" spans="2:23" ht="5.25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2:23" ht="15.75" x14ac:dyDescent="0.25">
      <c r="B8" s="72" t="s">
        <v>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</row>
    <row r="9" spans="2:23" ht="15.75" x14ac:dyDescent="0.25">
      <c r="B9" s="72" t="s">
        <v>1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</row>
    <row r="10" spans="2:23" ht="15.75" x14ac:dyDescent="0.25">
      <c r="B10" s="72" t="s">
        <v>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</row>
    <row r="11" spans="2:23" ht="15.75" x14ac:dyDescent="0.25">
      <c r="B11" s="72" t="s">
        <v>31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</row>
    <row r="12" spans="2:23" ht="5.25" customHeight="1" x14ac:dyDescent="0.25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2:23" ht="15.75" x14ac:dyDescent="0.25">
      <c r="B13" s="14" t="s">
        <v>3</v>
      </c>
      <c r="C13" s="15" t="s">
        <v>11</v>
      </c>
      <c r="D13" s="15" t="s">
        <v>12</v>
      </c>
      <c r="E13" s="15" t="s">
        <v>13</v>
      </c>
      <c r="F13" s="15" t="s">
        <v>14</v>
      </c>
      <c r="G13" s="15" t="s">
        <v>15</v>
      </c>
      <c r="H13" s="15" t="s">
        <v>24</v>
      </c>
      <c r="I13" s="15" t="s">
        <v>25</v>
      </c>
      <c r="J13" s="15" t="s">
        <v>26</v>
      </c>
      <c r="K13" s="15" t="s">
        <v>27</v>
      </c>
      <c r="L13" s="15" t="s">
        <v>30</v>
      </c>
      <c r="M13" s="44" t="s">
        <v>28</v>
      </c>
    </row>
    <row r="14" spans="2:23" x14ac:dyDescent="0.25">
      <c r="B14" s="17" t="s">
        <v>4</v>
      </c>
      <c r="C14" s="18">
        <f>SUM(C15:C19)</f>
        <v>34184</v>
      </c>
      <c r="D14" s="18">
        <f>SUM(D15:D19)</f>
        <v>6473</v>
      </c>
      <c r="E14" s="18">
        <f t="shared" ref="E14:G14" si="0">SUM(E15:E19)</f>
        <v>5117</v>
      </c>
      <c r="F14" s="18">
        <f t="shared" si="0"/>
        <v>4296</v>
      </c>
      <c r="G14" s="18">
        <f t="shared" si="0"/>
        <v>645</v>
      </c>
      <c r="H14" s="18">
        <v>1101</v>
      </c>
      <c r="I14" s="18">
        <v>3477</v>
      </c>
      <c r="J14" s="18">
        <v>2741</v>
      </c>
      <c r="K14" s="18">
        <v>2588</v>
      </c>
      <c r="L14" s="18">
        <v>3873</v>
      </c>
      <c r="M14" s="45">
        <v>3873</v>
      </c>
      <c r="O14" s="30"/>
      <c r="P14" s="30"/>
      <c r="Q14" s="30"/>
      <c r="R14" s="30"/>
      <c r="S14" s="30"/>
      <c r="T14" s="30"/>
      <c r="U14" s="30"/>
      <c r="V14" s="30"/>
      <c r="W14" s="30"/>
    </row>
    <row r="15" spans="2:23" x14ac:dyDescent="0.25">
      <c r="B15" s="20" t="s">
        <v>5</v>
      </c>
      <c r="C15" s="21">
        <f>SUM(D15:M15)</f>
        <v>1034</v>
      </c>
      <c r="D15" s="22">
        <v>2</v>
      </c>
      <c r="E15" s="22">
        <v>8</v>
      </c>
      <c r="F15" s="22">
        <v>15</v>
      </c>
      <c r="G15" s="22">
        <v>5</v>
      </c>
      <c r="H15" s="22">
        <v>5</v>
      </c>
      <c r="I15" s="22">
        <v>58</v>
      </c>
      <c r="J15" s="22">
        <v>108</v>
      </c>
      <c r="K15" s="22">
        <v>291</v>
      </c>
      <c r="L15" s="22">
        <v>271</v>
      </c>
      <c r="M15" s="46">
        <v>271</v>
      </c>
      <c r="O15" s="30"/>
    </row>
    <row r="16" spans="2:23" x14ac:dyDescent="0.25">
      <c r="B16" s="20" t="s">
        <v>6</v>
      </c>
      <c r="C16" s="21">
        <f>SUM(D16:M16)</f>
        <v>592</v>
      </c>
      <c r="D16" s="22">
        <v>4</v>
      </c>
      <c r="E16" s="22">
        <v>35</v>
      </c>
      <c r="F16" s="22">
        <v>52</v>
      </c>
      <c r="G16" s="22">
        <v>71</v>
      </c>
      <c r="H16" s="22">
        <v>47</v>
      </c>
      <c r="I16" s="22">
        <v>30</v>
      </c>
      <c r="J16" s="22">
        <v>59</v>
      </c>
      <c r="K16" s="22">
        <v>6</v>
      </c>
      <c r="L16" s="22">
        <v>144</v>
      </c>
      <c r="M16" s="46">
        <v>144</v>
      </c>
      <c r="O16" s="30"/>
    </row>
    <row r="17" spans="2:15" x14ac:dyDescent="0.25">
      <c r="B17" s="20" t="s">
        <v>7</v>
      </c>
      <c r="C17" s="21">
        <f>SUM(D17:M17)</f>
        <v>9875</v>
      </c>
      <c r="D17" s="22">
        <v>2135</v>
      </c>
      <c r="E17" s="22">
        <v>1996</v>
      </c>
      <c r="F17" s="22">
        <v>1260</v>
      </c>
      <c r="G17" s="22">
        <v>29</v>
      </c>
      <c r="H17" s="22">
        <v>145</v>
      </c>
      <c r="I17" s="22">
        <v>572</v>
      </c>
      <c r="J17" s="22">
        <v>684</v>
      </c>
      <c r="K17" s="22">
        <v>864</v>
      </c>
      <c r="L17" s="22">
        <v>1095</v>
      </c>
      <c r="M17" s="46">
        <v>1095</v>
      </c>
      <c r="O17" s="30"/>
    </row>
    <row r="18" spans="2:15" x14ac:dyDescent="0.25">
      <c r="B18" s="20" t="s">
        <v>8</v>
      </c>
      <c r="C18" s="21">
        <f>SUM(D18:M18)</f>
        <v>13</v>
      </c>
      <c r="D18" s="22">
        <v>4</v>
      </c>
      <c r="E18" s="22">
        <v>1</v>
      </c>
      <c r="F18" s="22">
        <v>4</v>
      </c>
      <c r="G18" s="22">
        <v>0</v>
      </c>
      <c r="H18" s="22">
        <v>0</v>
      </c>
      <c r="I18" s="22">
        <v>0</v>
      </c>
      <c r="J18" s="22">
        <v>1</v>
      </c>
      <c r="K18" s="22">
        <v>1</v>
      </c>
      <c r="L18" s="22">
        <v>1</v>
      </c>
      <c r="M18" s="46">
        <v>1</v>
      </c>
      <c r="O18" s="30"/>
    </row>
    <row r="19" spans="2:15" x14ac:dyDescent="0.25">
      <c r="B19" s="24" t="s">
        <v>9</v>
      </c>
      <c r="C19" s="25">
        <f>SUM(D19:M19)</f>
        <v>22670</v>
      </c>
      <c r="D19" s="26">
        <v>4328</v>
      </c>
      <c r="E19" s="26">
        <v>3077</v>
      </c>
      <c r="F19" s="26">
        <v>2965</v>
      </c>
      <c r="G19" s="26">
        <v>540</v>
      </c>
      <c r="H19" s="26">
        <v>904</v>
      </c>
      <c r="I19" s="26">
        <v>2817</v>
      </c>
      <c r="J19" s="26">
        <v>1889</v>
      </c>
      <c r="K19" s="26">
        <v>1426</v>
      </c>
      <c r="L19" s="26">
        <v>2362</v>
      </c>
      <c r="M19" s="47">
        <v>2362</v>
      </c>
      <c r="O19" s="30"/>
    </row>
    <row r="20" spans="2:15" x14ac:dyDescent="0.25">
      <c r="B20" s="75" t="s">
        <v>10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2:15" x14ac:dyDescent="0.25">
      <c r="B21" s="28"/>
    </row>
    <row r="22" spans="2:15" x14ac:dyDescent="0.25">
      <c r="B22" s="28"/>
    </row>
    <row r="23" spans="2:15" x14ac:dyDescent="0.25">
      <c r="B23" s="29"/>
    </row>
    <row r="29" spans="2:15" x14ac:dyDescent="0.25">
      <c r="D29" s="30"/>
    </row>
    <row r="40" spans="3:3" x14ac:dyDescent="0.25">
      <c r="C40" s="31" t="s">
        <v>10</v>
      </c>
    </row>
  </sheetData>
  <mergeCells count="5">
    <mergeCell ref="B8:M8"/>
    <mergeCell ref="B9:M9"/>
    <mergeCell ref="B10:M10"/>
    <mergeCell ref="B11:M11"/>
    <mergeCell ref="B20:M20"/>
  </mergeCells>
  <printOptions horizontalCentered="1"/>
  <pageMargins left="0.11811023622047245" right="0.11811023622047245" top="0.19685039370078741" bottom="0.19685039370078741" header="0.31496062992125984" footer="0.31496062992125984"/>
  <pageSetup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1:S38"/>
  <sheetViews>
    <sheetView showGridLines="0" view="pageBreakPreview" topLeftCell="A7" zoomScaleNormal="100" zoomScaleSheetLayoutView="100" workbookViewId="0">
      <selection activeCell="B11" sqref="B11:G11"/>
    </sheetView>
  </sheetViews>
  <sheetFormatPr baseColWidth="10" defaultRowHeight="15" x14ac:dyDescent="0.25"/>
  <cols>
    <col min="1" max="1" width="0.7109375" customWidth="1"/>
    <col min="2" max="2" width="22.5703125" customWidth="1"/>
    <col min="3" max="3" width="23.42578125" customWidth="1"/>
    <col min="4" max="4" width="23.5703125" customWidth="1"/>
    <col min="5" max="5" width="19.85546875" customWidth="1"/>
    <col min="6" max="6" width="23" customWidth="1"/>
    <col min="7" max="7" width="26.42578125" customWidth="1"/>
    <col min="8" max="8" width="13.7109375" customWidth="1"/>
    <col min="9" max="13" width="11.42578125" hidden="1" customWidth="1"/>
  </cols>
  <sheetData>
    <row r="1" spans="2:19" ht="3.75" customHeight="1" thickBot="1" x14ac:dyDescent="0.3"/>
    <row r="2" spans="2:19" x14ac:dyDescent="0.25">
      <c r="B2" s="1"/>
      <c r="C2" s="2"/>
      <c r="D2" s="2"/>
      <c r="E2" s="2"/>
      <c r="F2" s="2"/>
      <c r="G2" s="3"/>
      <c r="H2" s="4"/>
    </row>
    <row r="3" spans="2:19" ht="18" customHeight="1" x14ac:dyDescent="0.25">
      <c r="B3" s="5"/>
      <c r="C3" s="6"/>
      <c r="D3" s="6"/>
      <c r="E3" s="6"/>
      <c r="F3" s="6"/>
      <c r="G3" s="7"/>
    </row>
    <row r="4" spans="2:19" x14ac:dyDescent="0.25">
      <c r="B4" s="5"/>
      <c r="C4" s="6"/>
      <c r="D4" s="6"/>
      <c r="E4" s="6"/>
      <c r="F4" s="6"/>
      <c r="G4" s="7"/>
    </row>
    <row r="5" spans="2:19" x14ac:dyDescent="0.25">
      <c r="B5" s="5"/>
      <c r="C5" s="6"/>
      <c r="D5" s="6"/>
      <c r="E5" s="6"/>
      <c r="F5" s="6"/>
      <c r="G5" s="7"/>
      <c r="H5" s="4"/>
    </row>
    <row r="6" spans="2:19" ht="15.75" thickBot="1" x14ac:dyDescent="0.3">
      <c r="B6" s="8"/>
      <c r="C6" s="9"/>
      <c r="D6" s="9"/>
      <c r="E6" s="9"/>
      <c r="F6" s="9"/>
      <c r="G6" s="10"/>
    </row>
    <row r="7" spans="2:19" ht="5.25" customHeight="1" x14ac:dyDescent="0.25">
      <c r="B7" s="11"/>
      <c r="C7" s="12"/>
      <c r="D7" s="12"/>
      <c r="E7" s="12"/>
      <c r="F7" s="12"/>
      <c r="G7" s="13"/>
    </row>
    <row r="8" spans="2:19" ht="15.75" x14ac:dyDescent="0.25">
      <c r="B8" s="72" t="s">
        <v>0</v>
      </c>
      <c r="C8" s="73"/>
      <c r="D8" s="73"/>
      <c r="E8" s="73"/>
      <c r="F8" s="73"/>
      <c r="G8" s="74"/>
    </row>
    <row r="9" spans="2:19" ht="15.75" x14ac:dyDescent="0.25">
      <c r="B9" s="72" t="s">
        <v>1</v>
      </c>
      <c r="C9" s="73"/>
      <c r="D9" s="73"/>
      <c r="E9" s="73"/>
      <c r="F9" s="73"/>
      <c r="G9" s="74"/>
    </row>
    <row r="10" spans="2:19" ht="15.75" x14ac:dyDescent="0.25">
      <c r="B10" s="72" t="s">
        <v>2</v>
      </c>
      <c r="C10" s="73"/>
      <c r="D10" s="73"/>
      <c r="E10" s="73"/>
      <c r="F10" s="73"/>
      <c r="G10" s="74"/>
    </row>
    <row r="11" spans="2:19" ht="15.75" x14ac:dyDescent="0.25">
      <c r="B11" s="72" t="s">
        <v>39</v>
      </c>
      <c r="C11" s="73"/>
      <c r="D11" s="73"/>
      <c r="E11" s="73"/>
      <c r="F11" s="73"/>
      <c r="G11" s="74"/>
    </row>
    <row r="12" spans="2:19" ht="5.25" customHeight="1" x14ac:dyDescent="0.25">
      <c r="B12" s="11"/>
      <c r="C12" s="12"/>
      <c r="D12" s="12"/>
      <c r="E12" s="12"/>
      <c r="F12" s="12"/>
      <c r="G12" s="13"/>
    </row>
    <row r="13" spans="2:19" ht="15.75" x14ac:dyDescent="0.25">
      <c r="B13" s="14" t="s">
        <v>3</v>
      </c>
      <c r="C13" s="15" t="s">
        <v>11</v>
      </c>
      <c r="D13" s="15" t="s">
        <v>21</v>
      </c>
      <c r="E13" s="15" t="s">
        <v>20</v>
      </c>
      <c r="F13" s="15" t="s">
        <v>19</v>
      </c>
      <c r="G13" s="16" t="s">
        <v>18</v>
      </c>
      <c r="J13" s="29" t="s">
        <v>32</v>
      </c>
      <c r="K13">
        <v>2020</v>
      </c>
    </row>
    <row r="14" spans="2:19" x14ac:dyDescent="0.25">
      <c r="B14" s="17" t="s">
        <v>4</v>
      </c>
      <c r="C14" s="18">
        <v>45351</v>
      </c>
      <c r="D14" s="18">
        <v>15891</v>
      </c>
      <c r="E14" s="18">
        <v>5305</v>
      </c>
      <c r="F14" s="18">
        <v>9204</v>
      </c>
      <c r="G14" s="19">
        <v>14951</v>
      </c>
      <c r="H14" s="30"/>
      <c r="J14" t="s">
        <v>33</v>
      </c>
      <c r="N14" s="30"/>
      <c r="O14" s="30"/>
      <c r="P14" s="30"/>
      <c r="Q14" s="30"/>
      <c r="R14" s="30"/>
      <c r="S14" s="30"/>
    </row>
    <row r="15" spans="2:19" x14ac:dyDescent="0.25">
      <c r="B15" s="20" t="s">
        <v>5</v>
      </c>
      <c r="C15" s="21">
        <v>995</v>
      </c>
      <c r="D15" s="35">
        <v>25</v>
      </c>
      <c r="E15" s="35">
        <v>69</v>
      </c>
      <c r="F15" s="35">
        <v>670</v>
      </c>
      <c r="G15" s="34">
        <v>231</v>
      </c>
      <c r="H15" s="30"/>
      <c r="J15" t="s">
        <v>34</v>
      </c>
      <c r="K15" t="s">
        <v>35</v>
      </c>
      <c r="L15" t="s">
        <v>36</v>
      </c>
      <c r="M15" t="s">
        <v>37</v>
      </c>
      <c r="N15" s="30"/>
    </row>
    <row r="16" spans="2:19" x14ac:dyDescent="0.25">
      <c r="B16" s="20" t="s">
        <v>6</v>
      </c>
      <c r="C16" s="21">
        <v>905</v>
      </c>
      <c r="D16" s="35">
        <v>96</v>
      </c>
      <c r="E16" s="35">
        <v>148</v>
      </c>
      <c r="F16" s="35">
        <v>211</v>
      </c>
      <c r="G16" s="34">
        <v>450</v>
      </c>
      <c r="J16">
        <f>$K$13*100+1</f>
        <v>202001</v>
      </c>
      <c r="K16">
        <f>J16+3</f>
        <v>202004</v>
      </c>
      <c r="L16">
        <f t="shared" ref="L16:M17" si="0">K16+3</f>
        <v>202007</v>
      </c>
      <c r="M16">
        <f t="shared" si="0"/>
        <v>202010</v>
      </c>
      <c r="N16" s="30"/>
    </row>
    <row r="17" spans="2:14" x14ac:dyDescent="0.25">
      <c r="B17" s="20" t="s">
        <v>7</v>
      </c>
      <c r="C17" s="21">
        <v>13768</v>
      </c>
      <c r="D17" s="35">
        <v>5391</v>
      </c>
      <c r="E17" s="35">
        <v>754</v>
      </c>
      <c r="F17" s="35">
        <v>2643</v>
      </c>
      <c r="G17" s="34">
        <v>4980</v>
      </c>
      <c r="J17">
        <f>$K$13*100+3</f>
        <v>202003</v>
      </c>
      <c r="K17">
        <f>J17+3</f>
        <v>202006</v>
      </c>
      <c r="L17">
        <f t="shared" si="0"/>
        <v>202009</v>
      </c>
      <c r="M17">
        <v>202010</v>
      </c>
      <c r="N17" s="30"/>
    </row>
    <row r="18" spans="2:14" x14ac:dyDescent="0.25">
      <c r="B18" s="20" t="s">
        <v>8</v>
      </c>
      <c r="C18" s="21">
        <v>19</v>
      </c>
      <c r="D18" s="35">
        <v>9</v>
      </c>
      <c r="E18" s="35">
        <v>0</v>
      </c>
      <c r="F18" s="35">
        <v>3</v>
      </c>
      <c r="G18" s="34">
        <v>7</v>
      </c>
      <c r="N18" s="30"/>
    </row>
    <row r="19" spans="2:14" x14ac:dyDescent="0.25">
      <c r="B19" s="24" t="s">
        <v>9</v>
      </c>
      <c r="C19" s="25">
        <v>29664</v>
      </c>
      <c r="D19" s="33">
        <v>10370</v>
      </c>
      <c r="E19" s="33">
        <v>4334</v>
      </c>
      <c r="F19" s="33">
        <v>5677</v>
      </c>
      <c r="G19" s="32">
        <v>9283</v>
      </c>
      <c r="N19" s="30"/>
    </row>
    <row r="20" spans="2:14" x14ac:dyDescent="0.25">
      <c r="B20" s="75" t="s">
        <v>10</v>
      </c>
      <c r="C20" s="75"/>
      <c r="D20" s="75"/>
      <c r="E20" s="75"/>
      <c r="F20" s="75"/>
      <c r="G20" s="75"/>
    </row>
    <row r="21" spans="2:14" x14ac:dyDescent="0.25">
      <c r="B21" s="28"/>
    </row>
    <row r="22" spans="2:14" x14ac:dyDescent="0.25">
      <c r="B22" s="28"/>
    </row>
    <row r="23" spans="2:14" x14ac:dyDescent="0.25">
      <c r="B23" s="29"/>
    </row>
    <row r="29" spans="2:14" x14ac:dyDescent="0.25">
      <c r="D29" s="30"/>
    </row>
    <row r="38" spans="3:3" x14ac:dyDescent="0.25">
      <c r="C38" s="31" t="s">
        <v>10</v>
      </c>
    </row>
  </sheetData>
  <mergeCells count="5">
    <mergeCell ref="B8:G8"/>
    <mergeCell ref="B9:G9"/>
    <mergeCell ref="B10:G10"/>
    <mergeCell ref="B11:G11"/>
    <mergeCell ref="B20:G20"/>
  </mergeCells>
  <pageMargins left="0.7" right="0.7" top="0.75" bottom="0.75" header="0.3" footer="0.3"/>
  <pageSetup scale="5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1:M38"/>
  <sheetViews>
    <sheetView showGridLines="0" view="pageBreakPreview" zoomScaleNormal="100" zoomScaleSheetLayoutView="100" workbookViewId="0">
      <selection activeCell="B11" sqref="B11:G11"/>
    </sheetView>
  </sheetViews>
  <sheetFormatPr baseColWidth="10" defaultRowHeight="15" x14ac:dyDescent="0.25"/>
  <cols>
    <col min="1" max="1" width="0.7109375" customWidth="1"/>
    <col min="2" max="2" width="22.5703125" customWidth="1"/>
    <col min="3" max="3" width="20.140625" customWidth="1"/>
    <col min="4" max="6" width="26.140625" customWidth="1"/>
    <col min="7" max="7" width="24.28515625" customWidth="1"/>
    <col min="8" max="8" width="3.5703125" customWidth="1"/>
  </cols>
  <sheetData>
    <row r="1" spans="2:13" ht="3.75" customHeight="1" thickBot="1" x14ac:dyDescent="0.3"/>
    <row r="2" spans="2:13" x14ac:dyDescent="0.25">
      <c r="B2" s="1"/>
      <c r="C2" s="2"/>
      <c r="D2" s="2"/>
      <c r="E2" s="2"/>
      <c r="F2" s="2"/>
      <c r="G2" s="3"/>
      <c r="H2" s="4"/>
    </row>
    <row r="3" spans="2:13" ht="18" customHeight="1" x14ac:dyDescent="0.25">
      <c r="B3" s="5"/>
      <c r="C3" s="6"/>
      <c r="D3" s="6"/>
      <c r="E3" s="6"/>
      <c r="F3" s="6"/>
      <c r="G3" s="7"/>
    </row>
    <row r="4" spans="2:13" x14ac:dyDescent="0.25">
      <c r="B4" s="5"/>
      <c r="C4" s="6"/>
      <c r="D4" s="6"/>
      <c r="E4" s="6"/>
      <c r="F4" s="6"/>
      <c r="G4" s="7"/>
    </row>
    <row r="5" spans="2:13" x14ac:dyDescent="0.25">
      <c r="B5" s="5"/>
      <c r="C5" s="6"/>
      <c r="D5" s="6"/>
      <c r="E5" s="6"/>
      <c r="F5" s="6"/>
      <c r="G5" s="7"/>
      <c r="H5" s="4"/>
    </row>
    <row r="6" spans="2:13" ht="15.75" thickBot="1" x14ac:dyDescent="0.3">
      <c r="B6" s="8"/>
      <c r="C6" s="9"/>
      <c r="D6" s="9"/>
      <c r="E6" s="9"/>
      <c r="F6" s="9"/>
      <c r="G6" s="10"/>
    </row>
    <row r="7" spans="2:13" ht="5.25" customHeight="1" x14ac:dyDescent="0.25">
      <c r="B7" s="11"/>
      <c r="C7" s="12"/>
      <c r="D7" s="12"/>
      <c r="E7" s="12"/>
      <c r="F7" s="12"/>
      <c r="G7" s="13"/>
    </row>
    <row r="8" spans="2:13" ht="15.75" x14ac:dyDescent="0.25">
      <c r="B8" s="72" t="s">
        <v>0</v>
      </c>
      <c r="C8" s="73"/>
      <c r="D8" s="73"/>
      <c r="E8" s="73"/>
      <c r="F8" s="73"/>
      <c r="G8" s="74"/>
    </row>
    <row r="9" spans="2:13" ht="15.75" x14ac:dyDescent="0.25">
      <c r="B9" s="72" t="s">
        <v>1</v>
      </c>
      <c r="C9" s="73"/>
      <c r="D9" s="73"/>
      <c r="E9" s="73"/>
      <c r="F9" s="73"/>
      <c r="G9" s="74"/>
    </row>
    <row r="10" spans="2:13" ht="15.75" x14ac:dyDescent="0.25">
      <c r="B10" s="72" t="s">
        <v>2</v>
      </c>
      <c r="C10" s="73"/>
      <c r="D10" s="73"/>
      <c r="E10" s="73"/>
      <c r="F10" s="73"/>
      <c r="G10" s="74"/>
    </row>
    <row r="11" spans="2:13" ht="15.75" x14ac:dyDescent="0.25">
      <c r="B11" s="72" t="s">
        <v>40</v>
      </c>
      <c r="C11" s="73"/>
      <c r="D11" s="73"/>
      <c r="E11" s="73"/>
      <c r="F11" s="73"/>
      <c r="G11" s="74"/>
    </row>
    <row r="12" spans="2:13" ht="5.25" customHeight="1" x14ac:dyDescent="0.25">
      <c r="B12" s="11"/>
      <c r="C12" s="12"/>
      <c r="D12" s="12"/>
      <c r="E12" s="12"/>
      <c r="F12" s="12"/>
      <c r="G12" s="13"/>
    </row>
    <row r="13" spans="2:13" ht="15.75" x14ac:dyDescent="0.25">
      <c r="B13" s="14" t="s">
        <v>3</v>
      </c>
      <c r="C13" s="15" t="s">
        <v>11</v>
      </c>
      <c r="D13" s="15" t="s">
        <v>21</v>
      </c>
      <c r="E13" s="42" t="s">
        <v>20</v>
      </c>
      <c r="F13" s="42" t="s">
        <v>19</v>
      </c>
      <c r="G13" s="16" t="s">
        <v>18</v>
      </c>
    </row>
    <row r="14" spans="2:13" x14ac:dyDescent="0.25">
      <c r="B14" s="17" t="s">
        <v>11</v>
      </c>
      <c r="C14" s="18">
        <f>SUM(D14:G14)</f>
        <v>50258</v>
      </c>
      <c r="D14" s="18">
        <f>SUM(D15:D19)</f>
        <v>11494</v>
      </c>
      <c r="E14" s="18">
        <f>SUM(E15:E19)</f>
        <v>12479</v>
      </c>
      <c r="F14" s="18">
        <f>SUM(F15:F19)</f>
        <v>13410</v>
      </c>
      <c r="G14" s="19">
        <f>SUM(G15:G19)</f>
        <v>12875</v>
      </c>
      <c r="I14" s="30"/>
      <c r="J14" s="30"/>
      <c r="K14" s="30"/>
      <c r="L14" s="30"/>
      <c r="M14" s="30"/>
    </row>
    <row r="15" spans="2:13" x14ac:dyDescent="0.25">
      <c r="B15" s="20" t="s">
        <v>5</v>
      </c>
      <c r="C15" s="21">
        <f t="shared" ref="C15:C19" si="0">SUM(D15:G15)</f>
        <v>431</v>
      </c>
      <c r="D15" s="22">
        <v>40</v>
      </c>
      <c r="E15" s="40">
        <v>185</v>
      </c>
      <c r="F15" s="40">
        <v>122</v>
      </c>
      <c r="G15" s="23">
        <v>84</v>
      </c>
      <c r="I15" s="30"/>
    </row>
    <row r="16" spans="2:13" x14ac:dyDescent="0.25">
      <c r="B16" s="20" t="s">
        <v>6</v>
      </c>
      <c r="C16" s="21">
        <f t="shared" si="0"/>
        <v>2366</v>
      </c>
      <c r="D16" s="22">
        <v>483</v>
      </c>
      <c r="E16" s="40">
        <v>937</v>
      </c>
      <c r="F16" s="40">
        <v>567</v>
      </c>
      <c r="G16" s="23">
        <v>379</v>
      </c>
      <c r="I16" s="30"/>
    </row>
    <row r="17" spans="2:9" x14ac:dyDescent="0.25">
      <c r="B17" s="20" t="s">
        <v>7</v>
      </c>
      <c r="C17" s="21">
        <f t="shared" si="0"/>
        <v>24154</v>
      </c>
      <c r="D17" s="22">
        <v>5633</v>
      </c>
      <c r="E17" s="40">
        <v>7077</v>
      </c>
      <c r="F17" s="40">
        <v>6047</v>
      </c>
      <c r="G17" s="23">
        <v>5397</v>
      </c>
      <c r="I17" s="30"/>
    </row>
    <row r="18" spans="2:9" x14ac:dyDescent="0.25">
      <c r="B18" s="20" t="s">
        <v>8</v>
      </c>
      <c r="C18" s="21">
        <f t="shared" si="0"/>
        <v>97</v>
      </c>
      <c r="D18" s="22">
        <v>16</v>
      </c>
      <c r="E18" s="40">
        <v>36</v>
      </c>
      <c r="F18" s="40">
        <v>28</v>
      </c>
      <c r="G18" s="23">
        <v>17</v>
      </c>
      <c r="I18" s="30"/>
    </row>
    <row r="19" spans="2:9" x14ac:dyDescent="0.25">
      <c r="B19" s="20" t="s">
        <v>9</v>
      </c>
      <c r="C19" s="21">
        <f t="shared" si="0"/>
        <v>23210</v>
      </c>
      <c r="D19" s="22">
        <v>5322</v>
      </c>
      <c r="E19" s="40">
        <v>4244</v>
      </c>
      <c r="F19" s="40">
        <v>6646</v>
      </c>
      <c r="G19" s="23">
        <v>6998</v>
      </c>
      <c r="I19" s="30"/>
    </row>
    <row r="20" spans="2:9" x14ac:dyDescent="0.25">
      <c r="B20" s="75" t="s">
        <v>10</v>
      </c>
      <c r="C20" s="75"/>
      <c r="D20" s="75"/>
      <c r="E20" s="75"/>
      <c r="F20" s="75"/>
      <c r="G20" s="75"/>
    </row>
    <row r="21" spans="2:9" x14ac:dyDescent="0.25">
      <c r="B21" s="28"/>
    </row>
    <row r="22" spans="2:9" x14ac:dyDescent="0.25">
      <c r="B22" s="28"/>
    </row>
    <row r="23" spans="2:9" x14ac:dyDescent="0.25">
      <c r="B23" s="29"/>
    </row>
    <row r="29" spans="2:9" x14ac:dyDescent="0.25">
      <c r="D29" s="30"/>
      <c r="E29" s="30"/>
      <c r="F29" s="30"/>
    </row>
    <row r="38" spans="2:7" x14ac:dyDescent="0.25">
      <c r="B38" s="76" t="s">
        <v>23</v>
      </c>
      <c r="C38" s="76"/>
      <c r="D38" s="76"/>
      <c r="E38" s="76"/>
      <c r="F38" s="76"/>
      <c r="G38" s="76"/>
    </row>
  </sheetData>
  <mergeCells count="6">
    <mergeCell ref="B38:G38"/>
    <mergeCell ref="B8:G8"/>
    <mergeCell ref="B9:G9"/>
    <mergeCell ref="B10:G10"/>
    <mergeCell ref="B11:G11"/>
    <mergeCell ref="B20:G20"/>
  </mergeCells>
  <printOptions horizontalCentered="1"/>
  <pageMargins left="0.15748031496062992" right="0.15748031496062992" top="0.19685039370078741" bottom="0.15748031496062992" header="0.31496062992125984" footer="0.31496062992125984"/>
  <pageSetup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B1:M38"/>
  <sheetViews>
    <sheetView showGridLines="0" view="pageBreakPreview" zoomScaleNormal="100" zoomScaleSheetLayoutView="100" workbookViewId="0">
      <selection activeCell="B11" sqref="B11:G11"/>
    </sheetView>
  </sheetViews>
  <sheetFormatPr baseColWidth="10" defaultRowHeight="15" x14ac:dyDescent="0.25"/>
  <cols>
    <col min="1" max="1" width="0.7109375" customWidth="1"/>
    <col min="2" max="2" width="22.5703125" customWidth="1"/>
    <col min="3" max="3" width="23.42578125" customWidth="1"/>
    <col min="4" max="4" width="23.5703125" customWidth="1"/>
    <col min="5" max="5" width="19.85546875" customWidth="1"/>
    <col min="6" max="6" width="23" customWidth="1"/>
    <col min="7" max="7" width="26.85546875" customWidth="1"/>
    <col min="8" max="8" width="2.7109375" customWidth="1"/>
  </cols>
  <sheetData>
    <row r="1" spans="2:13" ht="3.75" customHeight="1" thickBot="1" x14ac:dyDescent="0.3"/>
    <row r="2" spans="2:13" x14ac:dyDescent="0.25">
      <c r="B2" s="1"/>
      <c r="C2" s="2"/>
      <c r="D2" s="2"/>
      <c r="E2" s="2"/>
      <c r="F2" s="2"/>
      <c r="G2" s="3"/>
      <c r="H2" s="4"/>
    </row>
    <row r="3" spans="2:13" ht="18" customHeight="1" x14ac:dyDescent="0.25">
      <c r="B3" s="5"/>
      <c r="C3" s="6"/>
      <c r="D3" s="6"/>
      <c r="E3" s="6"/>
      <c r="F3" s="6"/>
      <c r="G3" s="7"/>
    </row>
    <row r="4" spans="2:13" x14ac:dyDescent="0.25">
      <c r="B4" s="5"/>
      <c r="C4" s="6"/>
      <c r="D4" s="6"/>
      <c r="E4" s="6"/>
      <c r="F4" s="6"/>
      <c r="G4" s="7"/>
    </row>
    <row r="5" spans="2:13" x14ac:dyDescent="0.25">
      <c r="B5" s="5"/>
      <c r="C5" s="6"/>
      <c r="D5" s="6"/>
      <c r="E5" s="6"/>
      <c r="F5" s="6"/>
      <c r="G5" s="7"/>
      <c r="H5" s="4"/>
    </row>
    <row r="6" spans="2:13" ht="15.75" thickBot="1" x14ac:dyDescent="0.3">
      <c r="B6" s="8"/>
      <c r="C6" s="9"/>
      <c r="D6" s="9"/>
      <c r="E6" s="9"/>
      <c r="F6" s="9"/>
      <c r="G6" s="10"/>
    </row>
    <row r="7" spans="2:13" ht="5.25" customHeight="1" x14ac:dyDescent="0.25">
      <c r="B7" s="11"/>
      <c r="C7" s="12"/>
      <c r="D7" s="12"/>
      <c r="E7" s="12"/>
      <c r="F7" s="12"/>
      <c r="G7" s="13"/>
    </row>
    <row r="8" spans="2:13" ht="15.75" x14ac:dyDescent="0.25">
      <c r="B8" s="72" t="s">
        <v>0</v>
      </c>
      <c r="C8" s="73"/>
      <c r="D8" s="73"/>
      <c r="E8" s="73"/>
      <c r="F8" s="73"/>
      <c r="G8" s="74"/>
    </row>
    <row r="9" spans="2:13" ht="15.75" x14ac:dyDescent="0.25">
      <c r="B9" s="72" t="s">
        <v>1</v>
      </c>
      <c r="C9" s="73"/>
      <c r="D9" s="73"/>
      <c r="E9" s="73"/>
      <c r="F9" s="73"/>
      <c r="G9" s="74"/>
    </row>
    <row r="10" spans="2:13" ht="15.75" x14ac:dyDescent="0.25">
      <c r="B10" s="72" t="s">
        <v>2</v>
      </c>
      <c r="C10" s="73"/>
      <c r="D10" s="73"/>
      <c r="E10" s="73"/>
      <c r="F10" s="73"/>
      <c r="G10" s="74"/>
    </row>
    <row r="11" spans="2:13" ht="15.75" x14ac:dyDescent="0.25">
      <c r="B11" s="72" t="s">
        <v>41</v>
      </c>
      <c r="C11" s="73"/>
      <c r="D11" s="73"/>
      <c r="E11" s="73"/>
      <c r="F11" s="73"/>
      <c r="G11" s="74"/>
    </row>
    <row r="12" spans="2:13" ht="5.25" customHeight="1" x14ac:dyDescent="0.25">
      <c r="B12" s="11"/>
      <c r="C12" s="12"/>
      <c r="D12" s="12"/>
      <c r="E12" s="12"/>
      <c r="F12" s="12"/>
      <c r="G12" s="13"/>
    </row>
    <row r="13" spans="2:13" ht="15.75" x14ac:dyDescent="0.25">
      <c r="B13" s="14" t="s">
        <v>3</v>
      </c>
      <c r="C13" s="15" t="s">
        <v>11</v>
      </c>
      <c r="D13" s="15" t="s">
        <v>21</v>
      </c>
      <c r="E13" s="15" t="s">
        <v>20</v>
      </c>
      <c r="F13" s="15" t="s">
        <v>19</v>
      </c>
      <c r="G13" s="16" t="s">
        <v>18</v>
      </c>
      <c r="I13" s="30"/>
    </row>
    <row r="14" spans="2:13" x14ac:dyDescent="0.25">
      <c r="B14" s="17" t="s">
        <v>4</v>
      </c>
      <c r="C14" s="18">
        <v>86810</v>
      </c>
      <c r="D14" s="18">
        <v>20437</v>
      </c>
      <c r="E14" s="18">
        <v>21623</v>
      </c>
      <c r="F14" s="18">
        <v>23640</v>
      </c>
      <c r="G14" s="19">
        <v>21110</v>
      </c>
      <c r="I14" s="30"/>
      <c r="J14" s="30"/>
      <c r="K14" s="30"/>
      <c r="L14" s="30"/>
      <c r="M14" s="30"/>
    </row>
    <row r="15" spans="2:13" x14ac:dyDescent="0.25">
      <c r="B15" s="20" t="s">
        <v>5</v>
      </c>
      <c r="C15" s="21">
        <v>504</v>
      </c>
      <c r="D15" s="35">
        <v>61</v>
      </c>
      <c r="E15" s="35">
        <v>34</v>
      </c>
      <c r="F15" s="35">
        <v>53</v>
      </c>
      <c r="G15" s="34">
        <v>356</v>
      </c>
      <c r="H15" s="30"/>
      <c r="I15" s="30"/>
    </row>
    <row r="16" spans="2:13" x14ac:dyDescent="0.25">
      <c r="B16" s="20" t="s">
        <v>6</v>
      </c>
      <c r="C16" s="21">
        <v>6703</v>
      </c>
      <c r="D16" s="35">
        <v>1557</v>
      </c>
      <c r="E16" s="35">
        <v>1615</v>
      </c>
      <c r="F16" s="35">
        <v>1917</v>
      </c>
      <c r="G16" s="34">
        <v>1614</v>
      </c>
      <c r="I16" s="30"/>
    </row>
    <row r="17" spans="2:9" x14ac:dyDescent="0.25">
      <c r="B17" s="20" t="s">
        <v>7</v>
      </c>
      <c r="C17" s="21">
        <v>35903</v>
      </c>
      <c r="D17" s="35">
        <v>8063</v>
      </c>
      <c r="E17" s="35">
        <v>9150</v>
      </c>
      <c r="F17" s="35">
        <v>9885</v>
      </c>
      <c r="G17" s="34">
        <v>8805</v>
      </c>
      <c r="I17" s="30"/>
    </row>
    <row r="18" spans="2:9" x14ac:dyDescent="0.25">
      <c r="B18" s="20" t="s">
        <v>8</v>
      </c>
      <c r="C18" s="21">
        <v>22</v>
      </c>
      <c r="D18" s="35">
        <v>15</v>
      </c>
      <c r="E18" s="35">
        <v>3</v>
      </c>
      <c r="F18" s="35">
        <v>4</v>
      </c>
      <c r="G18" s="34">
        <v>0</v>
      </c>
      <c r="I18" s="30"/>
    </row>
    <row r="19" spans="2:9" x14ac:dyDescent="0.25">
      <c r="B19" s="24" t="s">
        <v>9</v>
      </c>
      <c r="C19" s="25">
        <v>43678</v>
      </c>
      <c r="D19" s="33">
        <v>10741</v>
      </c>
      <c r="E19" s="33">
        <v>10821</v>
      </c>
      <c r="F19" s="33">
        <v>11781</v>
      </c>
      <c r="G19" s="32">
        <v>10335</v>
      </c>
    </row>
    <row r="20" spans="2:9" x14ac:dyDescent="0.25">
      <c r="B20" s="75" t="s">
        <v>10</v>
      </c>
      <c r="C20" s="75"/>
      <c r="D20" s="75"/>
      <c r="E20" s="75"/>
      <c r="F20" s="75"/>
      <c r="G20" s="75"/>
    </row>
    <row r="21" spans="2:9" x14ac:dyDescent="0.25">
      <c r="B21" s="28"/>
    </row>
    <row r="22" spans="2:9" x14ac:dyDescent="0.25">
      <c r="B22" s="28"/>
    </row>
    <row r="23" spans="2:9" x14ac:dyDescent="0.25">
      <c r="B23" s="29"/>
    </row>
    <row r="29" spans="2:9" x14ac:dyDescent="0.25">
      <c r="D29" s="30"/>
    </row>
    <row r="38" spans="3:3" x14ac:dyDescent="0.25">
      <c r="C38" s="31" t="s">
        <v>10</v>
      </c>
    </row>
  </sheetData>
  <mergeCells count="5">
    <mergeCell ref="B8:G8"/>
    <mergeCell ref="B9:G9"/>
    <mergeCell ref="B10:G10"/>
    <mergeCell ref="B11:G11"/>
    <mergeCell ref="B20:G20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 2015</vt:lpstr>
      <vt:lpstr>2016</vt:lpstr>
      <vt:lpstr>2017</vt:lpstr>
      <vt:lpstr> 2018</vt:lpstr>
      <vt:lpstr> 2019</vt:lpstr>
      <vt:lpstr>Octubre 20201</vt:lpstr>
      <vt:lpstr>2020</vt:lpstr>
      <vt:lpstr>2021</vt:lpstr>
      <vt:lpstr>2022</vt:lpstr>
      <vt:lpstr>2023</vt:lpstr>
      <vt:lpstr>2024</vt:lpstr>
      <vt:lpstr>' 2018'!Área_de_impresión</vt:lpstr>
      <vt:lpstr>' 2019'!Área_de_impresión</vt:lpstr>
      <vt:lpstr>'2016'!Área_de_impresión</vt:lpstr>
      <vt:lpstr>'2017'!Área_de_impresión</vt:lpstr>
      <vt:lpstr>'2020'!Área_de_impresión</vt:lpstr>
      <vt:lpstr>'2021'!Área_de_impresión</vt:lpstr>
      <vt:lpstr>'2022'!Área_de_impresión</vt:lpstr>
      <vt:lpstr>'2023'!Área_de_impresión</vt:lpstr>
      <vt:lpstr>'2024'!Área_de_impresión</vt:lpstr>
      <vt:lpstr>'Octubre 20201'!Área_de_impresión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Miladys Margarita Abreu García</cp:lastModifiedBy>
  <cp:lastPrinted>2024-04-11T12:40:00Z</cp:lastPrinted>
  <dcterms:created xsi:type="dcterms:W3CDTF">2016-05-23T16:13:32Z</dcterms:created>
  <dcterms:modified xsi:type="dcterms:W3CDTF">2024-04-11T12:40:11Z</dcterms:modified>
</cp:coreProperties>
</file>