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36AB777E-EE18-44C8-81FA-CF1B700831AC}" xr6:coauthVersionLast="36" xr6:coauthVersionMax="36" xr10:uidLastSave="{00000000-0000-0000-0000-000000000000}"/>
  <bookViews>
    <workbookView xWindow="0" yWindow="0" windowWidth="28800" windowHeight="10725" tabRatio="898" activeTab="9" xr2:uid="{00000000-000D-0000-FFFF-FFFF00000000}"/>
  </bookViews>
  <sheets>
    <sheet name=" 2015" sheetId="2" r:id="rId1"/>
    <sheet name=" 2016" sheetId="11" r:id="rId2"/>
    <sheet name="2017" sheetId="23" r:id="rId3"/>
    <sheet name="2018" sheetId="37" r:id="rId4"/>
    <sheet name="2019" sheetId="50" r:id="rId5"/>
    <sheet name="2020" sheetId="62" r:id="rId6"/>
    <sheet name=" 2021" sheetId="72" r:id="rId7"/>
    <sheet name=" 2022" sheetId="75" r:id="rId8"/>
    <sheet name=" 2023" sheetId="79" r:id="rId9"/>
    <sheet name="2024" sheetId="80" r:id="rId10"/>
  </sheets>
  <definedNames>
    <definedName name="_xlnm.Print_Area" localSheetId="0">' 2015'!$A$1:$E$41</definedName>
    <definedName name="_xlnm.Print_Area" localSheetId="1">' 2016'!$A$1:$E$42</definedName>
    <definedName name="_xlnm.Print_Area" localSheetId="6">' 2021'!$A$1:$D$42</definedName>
    <definedName name="_xlnm.Print_Area" localSheetId="7">' 2022'!$A$1:$E$42</definedName>
    <definedName name="_xlnm.Print_Area" localSheetId="8">' 2023'!$A$1:$M$36</definedName>
    <definedName name="_xlnm.Print_Area" localSheetId="2">'2017'!$A$1:$D$41</definedName>
    <definedName name="_xlnm.Print_Area" localSheetId="3">'2018'!$A$1:$D$41</definedName>
    <definedName name="_xlnm.Print_Area" localSheetId="4">'2019'!$A$1:$D$41</definedName>
    <definedName name="_xlnm.Print_Area" localSheetId="5">'2020'!$A$1:$D$50</definedName>
    <definedName name="_xlnm.Print_Area" localSheetId="9">'2024'!$A$1:$G$36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80" l="1"/>
  <c r="D16" i="80"/>
  <c r="D15" i="80"/>
  <c r="C15" i="80"/>
  <c r="D14" i="80"/>
  <c r="C14" i="80"/>
  <c r="F14" i="80"/>
  <c r="E14" i="80"/>
  <c r="C15" i="79" l="1"/>
  <c r="D15" i="79"/>
  <c r="C16" i="79"/>
  <c r="D16" i="79"/>
  <c r="F14" i="79"/>
  <c r="G14" i="79"/>
  <c r="H14" i="79"/>
  <c r="I14" i="79"/>
  <c r="J14" i="79"/>
  <c r="K14" i="79"/>
  <c r="L14" i="79"/>
  <c r="E14" i="79"/>
  <c r="C14" i="79" s="1"/>
  <c r="D14" i="79" l="1"/>
  <c r="D15" i="62"/>
  <c r="C15" i="62"/>
  <c r="D15" i="50" l="1"/>
  <c r="C15" i="50"/>
  <c r="D15" i="37" l="1"/>
  <c r="C15" i="37"/>
  <c r="D15" i="23" l="1"/>
  <c r="C15" i="23"/>
  <c r="D15" i="11" l="1"/>
  <c r="C15" i="11"/>
</calcChain>
</file>

<file path=xl/sharedStrings.xml><?xml version="1.0" encoding="utf-8"?>
<sst xmlns="http://schemas.openxmlformats.org/spreadsheetml/2006/main" count="177" uniqueCount="53">
  <si>
    <t>Cuadro 5_002</t>
  </si>
  <si>
    <t>Superintendencia de Salud y Riesgos Laborales</t>
  </si>
  <si>
    <t>Investigaciones de Traspasos por Trimestre según motivo de la Investigación</t>
  </si>
  <si>
    <t>Período</t>
  </si>
  <si>
    <t>Tipo de Investigación</t>
  </si>
  <si>
    <t>Traspaso por enfermedad o atención de alto costo y/o cirugía</t>
  </si>
  <si>
    <t>Traspaso por mala prestación de servicio</t>
  </si>
  <si>
    <t>Enero-Diciembre</t>
  </si>
  <si>
    <t>Fuente: SISALRIL. A partir de la base de datos de Casos de la herramienta de Gestión de Casos</t>
  </si>
  <si>
    <t>Enero</t>
  </si>
  <si>
    <t>Febrero</t>
  </si>
  <si>
    <t>Marzo</t>
  </si>
  <si>
    <t>Abril</t>
  </si>
  <si>
    <t xml:space="preserve">                              Fuente: SISALRIL. A partir de la base de datos de Casos de la herramienta de Gestión de Casos</t>
  </si>
  <si>
    <t>Octubre-Diciembre</t>
  </si>
  <si>
    <t>Julio-Septiembre</t>
  </si>
  <si>
    <t>Abril-Junio</t>
  </si>
  <si>
    <t>Enero-Marzo</t>
  </si>
  <si>
    <t>Año: 2015</t>
  </si>
  <si>
    <t>Total</t>
  </si>
  <si>
    <t>Mayo</t>
  </si>
  <si>
    <t>Junio</t>
  </si>
  <si>
    <t>Julio</t>
  </si>
  <si>
    <t>Agosto</t>
  </si>
  <si>
    <t>Investigaciones de Traspasos por Mes según motivo de la Investigación</t>
  </si>
  <si>
    <t>Septiembre</t>
  </si>
  <si>
    <t>Octubre</t>
  </si>
  <si>
    <t>Noviembre</t>
  </si>
  <si>
    <r>
      <t>Octubre-Diciembre/</t>
    </r>
    <r>
      <rPr>
        <vertAlign val="superscript"/>
        <sz val="11"/>
        <rFont val="Arial"/>
        <family val="2"/>
      </rPr>
      <t>1</t>
    </r>
  </si>
  <si>
    <t>Nota: 1/En el mes de Diciembre no se solicitaron investigaciones de Traspasos.</t>
  </si>
  <si>
    <r>
      <t>Traspaso por mala prestación de servicio/</t>
    </r>
    <r>
      <rPr>
        <b/>
        <vertAlign val="superscript"/>
        <sz val="12"/>
        <color theme="0"/>
        <rFont val="Arial"/>
        <family val="2"/>
      </rPr>
      <t>1</t>
    </r>
  </si>
  <si>
    <t>Nota: 1/ Durante el perido de Febrero-Julio, Septiembre y Noviembre de 2020, no se tuvieron investigaciones de traspaso por mala prestación o servicio.</t>
  </si>
  <si>
    <t>Diciembre</t>
  </si>
  <si>
    <t>Nota: En los meses de enero, marzo y Julio no se tuvieron investigaciones de traspaso por mala prestación de servicio.</t>
  </si>
  <si>
    <t>Volver al índice</t>
  </si>
  <si>
    <t>Investigaciones de Traspasos por trimestre, según motivo de la Investigación</t>
  </si>
  <si>
    <t>Año: 2016</t>
  </si>
  <si>
    <t>Año:2017</t>
  </si>
  <si>
    <t>Año: 2018</t>
  </si>
  <si>
    <t>Año: 2019</t>
  </si>
  <si>
    <t>Año: 2020</t>
  </si>
  <si>
    <t>Año: 2021</t>
  </si>
  <si>
    <t>Año: 2022</t>
  </si>
  <si>
    <t>Año: 2023</t>
  </si>
  <si>
    <t>Traspaso por irregularidad</t>
  </si>
  <si>
    <t>Solicitudes</t>
  </si>
  <si>
    <t>Casos</t>
  </si>
  <si>
    <t>Periodo</t>
  </si>
  <si>
    <t>Julio-Agosto</t>
  </si>
  <si>
    <r>
      <rPr>
        <sz val="9"/>
        <color theme="1"/>
        <rFont val="Arial"/>
        <family val="2"/>
      </rPr>
      <t>Notas:
1/ Solicitudes</t>
    </r>
    <r>
      <rPr>
        <b/>
        <sz val="9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</si>
  <si>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r>
      <t>Casos Atendidos</t>
    </r>
    <r>
      <rPr>
        <b/>
        <vertAlign val="superscript"/>
        <sz val="12"/>
        <color theme="0"/>
        <rFont val="Arial"/>
        <family val="2"/>
      </rPr>
      <t>/2</t>
    </r>
  </si>
  <si>
    <r>
      <t xml:space="preserve"> Solicitudes</t>
    </r>
    <r>
      <rPr>
        <b/>
        <vertAlign val="superscript"/>
        <sz val="12"/>
        <color theme="0"/>
        <rFont val="Arial"/>
        <family val="2"/>
      </rPr>
      <t>/1</t>
    </r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</si>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</sst>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12"/>
      <color theme="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A4EB"/>
        <bgColor indexed="64"/>
      </patternFill>
    </fill>
    <fill>
      <patternFill patternType="solid">
        <fgColor rgb="FF003EAB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 tint="-0.14996795556505021"/>
      </right>
      <top style="thin">
        <color theme="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1" xfId="0" applyBorder="1"/>
    <xf numFmtId="0" fontId="6" fillId="0" borderId="2" xfId="2" applyBorder="1" applyAlignment="1" applyProtection="1"/>
    <xf numFmtId="0" fontId="0" fillId="0" borderId="3" xfId="0" applyBorder="1"/>
    <xf numFmtId="0" fontId="7" fillId="0" borderId="0" xfId="2" applyFont="1" applyAlignment="1" applyProtection="1"/>
    <xf numFmtId="0" fontId="0" fillId="0" borderId="4" xfId="0" applyBorder="1"/>
    <xf numFmtId="0" fontId="6" fillId="0" borderId="0" xfId="2" applyBorder="1" applyAlignment="1" applyProtection="1"/>
    <xf numFmtId="0" fontId="0" fillId="0" borderId="5" xfId="0" applyBorder="1"/>
    <xf numFmtId="0" fontId="6" fillId="0" borderId="6" xfId="2" applyBorder="1" applyAlignment="1" applyProtection="1"/>
    <xf numFmtId="0" fontId="6" fillId="0" borderId="7" xfId="2" applyBorder="1" applyAlignment="1" applyProtection="1"/>
    <xf numFmtId="0" fontId="0" fillId="0" borderId="8" xfId="0" applyBorder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1" fillId="3" borderId="14" xfId="0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left" vertical="center"/>
    </xf>
    <xf numFmtId="3" fontId="4" fillId="4" borderId="17" xfId="1" applyNumberFormat="1" applyFont="1" applyFill="1" applyBorder="1" applyAlignment="1">
      <alignment horizontal="right" vertical="center"/>
    </xf>
    <xf numFmtId="3" fontId="4" fillId="4" borderId="18" xfId="1" applyNumberFormat="1" applyFont="1" applyFill="1" applyBorder="1" applyAlignment="1">
      <alignment horizontal="right" vertical="center"/>
    </xf>
    <xf numFmtId="0" fontId="13" fillId="0" borderId="16" xfId="0" applyFont="1" applyFill="1" applyBorder="1"/>
    <xf numFmtId="3" fontId="3" fillId="0" borderId="17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0" fontId="13" fillId="0" borderId="13" xfId="0" applyFont="1" applyFill="1" applyBorder="1"/>
    <xf numFmtId="3" fontId="3" fillId="0" borderId="14" xfId="1" applyNumberFormat="1" applyFont="1" applyFill="1" applyBorder="1" applyAlignment="1">
      <alignment horizontal="right" vertical="center"/>
    </xf>
    <xf numFmtId="3" fontId="3" fillId="0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 applyFill="1" applyBorder="1"/>
    <xf numFmtId="3" fontId="2" fillId="0" borderId="15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17" xfId="1" applyNumberFormat="1" applyFont="1" applyFill="1" applyBorder="1" applyAlignment="1">
      <alignment horizontal="right" vertical="center"/>
    </xf>
    <xf numFmtId="3" fontId="4" fillId="5" borderId="18" xfId="1" applyNumberFormat="1" applyFont="1" applyFill="1" applyBorder="1" applyAlignment="1">
      <alignment horizontal="right" vertical="center"/>
    </xf>
    <xf numFmtId="3" fontId="4" fillId="5" borderId="17" xfId="1" applyNumberFormat="1" applyFont="1" applyFill="1" applyBorder="1" applyAlignment="1">
      <alignment horizontal="right" vertical="center"/>
    </xf>
    <xf numFmtId="0" fontId="12" fillId="5" borderId="16" xfId="0" applyFont="1" applyFill="1" applyBorder="1" applyAlignment="1">
      <alignment horizontal="left" vertical="center"/>
    </xf>
    <xf numFmtId="0" fontId="6" fillId="0" borderId="0" xfId="2" applyAlignment="1" applyProtection="1"/>
    <xf numFmtId="0" fontId="8" fillId="2" borderId="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right" vertical="center" wrapText="1"/>
    </xf>
    <xf numFmtId="0" fontId="12" fillId="4" borderId="26" xfId="0" applyFont="1" applyFill="1" applyBorder="1" applyAlignment="1">
      <alignment horizontal="left" vertical="center"/>
    </xf>
    <xf numFmtId="3" fontId="4" fillId="4" borderId="27" xfId="1" applyNumberFormat="1" applyFont="1" applyFill="1" applyBorder="1" applyAlignment="1">
      <alignment horizontal="right" vertical="center"/>
    </xf>
    <xf numFmtId="0" fontId="13" fillId="0" borderId="26" xfId="0" applyFont="1" applyFill="1" applyBorder="1"/>
    <xf numFmtId="3" fontId="3" fillId="0" borderId="27" xfId="1" applyNumberFormat="1" applyFont="1" applyFill="1" applyBorder="1" applyAlignment="1">
      <alignment horizontal="right" vertical="center"/>
    </xf>
    <xf numFmtId="0" fontId="13" fillId="0" borderId="28" xfId="0" applyFont="1" applyFill="1" applyBorder="1"/>
    <xf numFmtId="3" fontId="3" fillId="0" borderId="29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0" fontId="17" fillId="0" borderId="31" xfId="0" applyFont="1" applyFill="1" applyBorder="1"/>
    <xf numFmtId="0" fontId="11" fillId="3" borderId="36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left" vertical="center"/>
    </xf>
    <xf numFmtId="3" fontId="4" fillId="4" borderId="37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12" fillId="4" borderId="16" xfId="0" applyFont="1" applyFill="1" applyBorder="1" applyAlignment="1">
      <alignment horizontal="left" vertical="center"/>
    </xf>
    <xf numFmtId="3" fontId="4" fillId="4" borderId="17" xfId="1" applyNumberFormat="1" applyFont="1" applyFill="1" applyBorder="1" applyAlignment="1">
      <alignment horizontal="right" vertical="center"/>
    </xf>
    <xf numFmtId="3" fontId="4" fillId="4" borderId="18" xfId="1" applyNumberFormat="1" applyFont="1" applyFill="1" applyBorder="1" applyAlignment="1">
      <alignment horizontal="right" vertical="center"/>
    </xf>
    <xf numFmtId="0" fontId="13" fillId="0" borderId="16" xfId="0" applyFont="1" applyFill="1" applyBorder="1"/>
    <xf numFmtId="3" fontId="1" fillId="0" borderId="17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0" fontId="13" fillId="0" borderId="13" xfId="0" applyFont="1" applyFill="1" applyBorder="1"/>
    <xf numFmtId="3" fontId="1" fillId="0" borderId="14" xfId="1" applyNumberFormat="1" applyFont="1" applyFill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0" fontId="14" fillId="0" borderId="0" xfId="0" applyFont="1"/>
    <xf numFmtId="0" fontId="21" fillId="0" borderId="0" xfId="2" applyFont="1" applyBorder="1" applyAlignment="1" applyProtection="1"/>
    <xf numFmtId="3" fontId="20" fillId="0" borderId="0" xfId="0" applyNumberFormat="1" applyFont="1"/>
    <xf numFmtId="0" fontId="12" fillId="6" borderId="42" xfId="0" applyFont="1" applyFill="1" applyBorder="1"/>
    <xf numFmtId="3" fontId="4" fillId="6" borderId="43" xfId="1" applyNumberFormat="1" applyFont="1" applyFill="1" applyBorder="1" applyAlignment="1">
      <alignment horizontal="right" vertical="center"/>
    </xf>
    <xf numFmtId="3" fontId="1" fillId="0" borderId="43" xfId="1" applyNumberFormat="1" applyFont="1" applyFill="1" applyBorder="1" applyAlignment="1">
      <alignment horizontal="right" vertical="center"/>
    </xf>
    <xf numFmtId="0" fontId="20" fillId="0" borderId="43" xfId="0" applyFont="1" applyBorder="1"/>
    <xf numFmtId="3" fontId="20" fillId="0" borderId="44" xfId="0" applyNumberFormat="1" applyFont="1" applyBorder="1"/>
    <xf numFmtId="0" fontId="13" fillId="0" borderId="42" xfId="0" applyFont="1" applyFill="1" applyBorder="1" applyAlignment="1">
      <alignment wrapText="1"/>
    </xf>
    <xf numFmtId="3" fontId="22" fillId="7" borderId="43" xfId="0" applyNumberFormat="1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3" fontId="12" fillId="6" borderId="43" xfId="0" applyNumberFormat="1" applyFont="1" applyFill="1" applyBorder="1"/>
    <xf numFmtId="3" fontId="4" fillId="6" borderId="44" xfId="1" applyNumberFormat="1" applyFont="1" applyFill="1" applyBorder="1" applyAlignment="1">
      <alignment horizontal="right" vertical="center"/>
    </xf>
    <xf numFmtId="3" fontId="20" fillId="0" borderId="43" xfId="0" applyNumberFormat="1" applyFont="1" applyBorder="1"/>
    <xf numFmtId="0" fontId="13" fillId="0" borderId="45" xfId="0" applyFont="1" applyFill="1" applyBorder="1" applyAlignment="1">
      <alignment wrapText="1"/>
    </xf>
    <xf numFmtId="3" fontId="12" fillId="6" borderId="46" xfId="0" applyNumberFormat="1" applyFont="1" applyFill="1" applyBorder="1"/>
    <xf numFmtId="3" fontId="1" fillId="0" borderId="46" xfId="1" applyNumberFormat="1" applyFont="1" applyFill="1" applyBorder="1" applyAlignment="1">
      <alignment horizontal="right" vertical="center"/>
    </xf>
    <xf numFmtId="3" fontId="1" fillId="0" borderId="47" xfId="1" applyNumberFormat="1" applyFont="1" applyFill="1" applyBorder="1" applyAlignment="1">
      <alignment horizontal="right" vertical="center"/>
    </xf>
    <xf numFmtId="0" fontId="11" fillId="7" borderId="43" xfId="0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3" borderId="2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1" fillId="3" borderId="3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0" fillId="0" borderId="0" xfId="0" applyFont="1" applyAlignment="1"/>
    <xf numFmtId="0" fontId="11" fillId="7" borderId="39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11" fillId="7" borderId="43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3" fontId="12" fillId="6" borderId="43" xfId="0" applyNumberFormat="1" applyFont="1" applyFill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9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BD_Solicitudes_Canal_Acceso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BD_Call Center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BD_Motivo Solicitudes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colors>
    <mruColors>
      <color rgb="FF003EAB"/>
      <color rgb="FF003EAE"/>
      <color rgb="FF00A4EB"/>
      <color rgb="FF43B12E"/>
      <color rgb="FF9B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Investigaciones de Traspasos por Tipo. </a:t>
            </a:r>
          </a:p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 Enero-Diciembre 2015.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174054465222042E-2"/>
          <c:y val="0.27854313210848641"/>
          <c:w val="0.81045154514927353"/>
          <c:h val="0.597188357073343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18C-4B43-B12A-0F520519C192}"/>
              </c:ext>
            </c:extLst>
          </c:dPt>
          <c:dPt>
            <c:idx val="1"/>
            <c:bubble3D val="0"/>
            <c:spPr>
              <a:gradFill rotWithShape="1">
                <a:gsLst>
                  <a:gs pos="94000">
                    <a:srgbClr val="C00000"/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18C-4B43-B12A-0F520519C192}"/>
              </c:ext>
            </c:extLst>
          </c:dPt>
          <c:dLbls>
            <c:dLbl>
              <c:idx val="0"/>
              <c:layout>
                <c:manualLayout>
                  <c:x val="0.16124398155676145"/>
                  <c:y val="-0.298871741032370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8C-4B43-B12A-0F520519C192}"/>
                </c:ext>
              </c:extLst>
            </c:dLbl>
            <c:dLbl>
              <c:idx val="1"/>
              <c:layout>
                <c:manualLayout>
                  <c:x val="-8.3437774740039078E-2"/>
                  <c:y val="9.85126859142607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C-4B43-B12A-0F520519C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2015'!$C$14:$D$14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</c:v>
                </c:pt>
              </c:strCache>
            </c:strRef>
          </c:cat>
          <c:val>
            <c:numRef>
              <c:f>' 2015'!$C$15:$D$15</c:f>
              <c:numCache>
                <c:formatCode>#,##0</c:formatCode>
                <c:ptCount val="2"/>
                <c:pt idx="0">
                  <c:v>174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C-4B43-B12A-0F520519C1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Investigaciones de traspasos por tipo. </a:t>
            </a:r>
          </a:p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Año: 2024</a:t>
            </a:r>
          </a:p>
        </c:rich>
      </c:tx>
      <c:layout>
        <c:manualLayout>
          <c:xMode val="edge"/>
          <c:yMode val="edge"/>
          <c:x val="0.2526364155580797"/>
          <c:y val="4.54245818094208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10041185563267"/>
          <c:y val="0.17805377217398732"/>
          <c:w val="0.44376541865073188"/>
          <c:h val="0.54336070707660222"/>
        </c:manualLayout>
      </c:layout>
      <c:barChart>
        <c:barDir val="bar"/>
        <c:grouping val="stacked"/>
        <c:varyColors val="1"/>
        <c:ser>
          <c:idx val="0"/>
          <c:order val="0"/>
          <c:tx>
            <c:v> Solicitudes/1</c:v>
          </c:tx>
          <c:spPr>
            <a:solidFill>
              <a:srgbClr val="003EAB"/>
            </a:solidFill>
            <a:ln cmpd="sng">
              <a:solidFill>
                <a:srgbClr val="003EAB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'2024'!$C$15:$C$16</c:f>
              <c:numCache>
                <c:formatCode>#,##0</c:formatCode>
                <c:ptCount val="2"/>
                <c:pt idx="0">
                  <c:v>9</c:v>
                </c:pt>
                <c:pt idx="1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3EAB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5CB-44DC-84E3-B4F888017765}"/>
            </c:ext>
          </c:extLst>
        </c:ser>
        <c:ser>
          <c:idx val="1"/>
          <c:order val="1"/>
          <c:tx>
            <c:v>Casos Atendidos/2</c:v>
          </c:tx>
          <c:spPr>
            <a:solidFill>
              <a:srgbClr val="43B12E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'2024'!$D$15:$D$16</c:f>
              <c:numCache>
                <c:formatCode>#,##0</c:formatCode>
                <c:ptCount val="2"/>
                <c:pt idx="0">
                  <c:v>22</c:v>
                </c:pt>
                <c:pt idx="1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5CB-44DC-84E3-B4F888017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320998"/>
        <c:axId val="1965547001"/>
      </c:barChart>
      <c:catAx>
        <c:axId val="19993209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5547001"/>
        <c:crosses val="autoZero"/>
        <c:auto val="1"/>
        <c:lblAlgn val="ctr"/>
        <c:lblOffset val="100"/>
        <c:noMultiLvlLbl val="1"/>
      </c:catAx>
      <c:valAx>
        <c:axId val="1965547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932099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Año:2016.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A4D-4A44-AB1E-A691A2F31587}"/>
              </c:ext>
            </c:extLst>
          </c:dPt>
          <c:dLbls>
            <c:dLbl>
              <c:idx val="0"/>
              <c:layout>
                <c:manualLayout>
                  <c:x val="0.21846596761611678"/>
                  <c:y val="-0.275666491688538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D-4A44-AB1E-A691A2F31587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D-4A44-AB1E-A691A2F315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 2016'!$C$14:$D$14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</c:v>
                </c:pt>
              </c:strCache>
            </c:strRef>
          </c:cat>
          <c:val>
            <c:numRef>
              <c:f>' 2016'!$C$15:$D$15</c:f>
              <c:numCache>
                <c:formatCode>#,##0</c:formatCode>
                <c:ptCount val="2"/>
                <c:pt idx="0">
                  <c:v>193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D-4A44-AB1E-A691A2F315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Año:2017.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0A6-4209-A585-349C145FDDBE}"/>
              </c:ext>
            </c:extLst>
          </c:dPt>
          <c:dLbls>
            <c:dLbl>
              <c:idx val="0"/>
              <c:layout>
                <c:manualLayout>
                  <c:x val="0.26418691106234671"/>
                  <c:y val="-0.30587162041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A6-4209-A585-349C145FDDBE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A6-4209-A585-349C145FD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</c:v>
                </c:pt>
              </c:strCache>
            </c:strRef>
          </c:cat>
          <c:val>
            <c:numRef>
              <c:f>'2017'!$C$15:$D$15</c:f>
              <c:numCache>
                <c:formatCode>#,##0</c:formatCode>
                <c:ptCount val="2"/>
                <c:pt idx="0">
                  <c:v>246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6-4209-A585-349C145FDD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 2018.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0DC-45CF-B4EF-0E14814F85F8}"/>
              </c:ext>
            </c:extLst>
          </c:dPt>
          <c:dLbls>
            <c:dLbl>
              <c:idx val="0"/>
              <c:layout>
                <c:manualLayout>
                  <c:x val="0.26418691106234671"/>
                  <c:y val="-0.30587162041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DC-45CF-B4EF-0E14814F85F8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DC-45CF-B4EF-0E14814F85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</c:v>
                </c:pt>
              </c:strCache>
            </c:strRef>
          </c:cat>
          <c:val>
            <c:numRef>
              <c:f>'2018'!$C$15:$D$15</c:f>
              <c:numCache>
                <c:formatCode>#,##0</c:formatCode>
                <c:ptCount val="2"/>
                <c:pt idx="0">
                  <c:v>300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C-45CF-B4EF-0E14814F85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 2019.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213-4C39-8274-59A223FF5122}"/>
              </c:ext>
            </c:extLst>
          </c:dPt>
          <c:dLbls>
            <c:dLbl>
              <c:idx val="0"/>
              <c:layout>
                <c:manualLayout>
                  <c:x val="0.24433320425110797"/>
                  <c:y val="-0.318816604235150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13-4C39-8274-59A223FF5122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13-4C39-8274-59A223FF5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servicio/1</c:v>
                </c:pt>
              </c:strCache>
            </c:strRef>
          </c:cat>
          <c:val>
            <c:numRef>
              <c:f>'2019'!$C$15:$D$15</c:f>
              <c:numCache>
                <c:formatCode>#,##0</c:formatCode>
                <c:ptCount val="2"/>
                <c:pt idx="0">
                  <c:v>316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3-4C39-8274-59A223FF51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 </a:t>
            </a:r>
            <a:r>
              <a:rPr lang="es-DO" sz="1200" baseline="0"/>
              <a:t>2020</a:t>
            </a:r>
            <a:r>
              <a:rPr lang="es-DO" sz="1200"/>
              <a:t>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986231229293048E-2"/>
          <c:y val="0.23530209209285732"/>
          <c:w val="0.82691278344305319"/>
          <c:h val="0.5044160742043166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8C6-41D3-AC9E-6C8F2B3C7AC6}"/>
              </c:ext>
            </c:extLst>
          </c:dPt>
          <c:dLbls>
            <c:dLbl>
              <c:idx val="0"/>
              <c:layout>
                <c:manualLayout>
                  <c:x val="0.27529658792650902"/>
                  <c:y val="-0.344706571872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6-41D3-AC9E-6C8F2B3C7AC6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6-41D3-AC9E-6C8F2B3C7A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servicio/1</c:v>
                </c:pt>
              </c:strCache>
            </c:strRef>
          </c:cat>
          <c:val>
            <c:numRef>
              <c:f>'2020'!$C$15:$D$15</c:f>
              <c:numCache>
                <c:formatCode>#,##0</c:formatCode>
                <c:ptCount val="2"/>
                <c:pt idx="0">
                  <c:v>167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6-41D3-AC9E-6C8F2B3C7A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/>
              <a:t>Investigaciones de traspasos por tipo. </a:t>
            </a:r>
          </a:p>
          <a:p>
            <a:pPr>
              <a:defRPr/>
            </a:pPr>
            <a:r>
              <a:rPr lang="es-DO" sz="1200"/>
              <a:t>Año: </a:t>
            </a:r>
            <a:r>
              <a:rPr lang="es-DO" sz="1200" baseline="0"/>
              <a:t>2021</a:t>
            </a:r>
            <a:r>
              <a:rPr lang="es-DO" sz="1200"/>
              <a:t>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986231229293048E-2"/>
          <c:y val="0.23530209209285732"/>
          <c:w val="0.82691278344305319"/>
          <c:h val="0.5044160742043166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48A-49FB-8335-4038DA4BC61C}"/>
              </c:ext>
            </c:extLst>
          </c:dPt>
          <c:dLbls>
            <c:dLbl>
              <c:idx val="0"/>
              <c:layout>
                <c:manualLayout>
                  <c:x val="0.27529658792650902"/>
                  <c:y val="-0.344706571872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8A-49FB-8335-4038DA4BC61C}"/>
                </c:ext>
              </c:extLst>
            </c:dLbl>
            <c:dLbl>
              <c:idx val="1"/>
              <c:layout>
                <c:manualLayout>
                  <c:x val="-0.10872123743152798"/>
                  <c:y val="3.8297462817147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A-49FB-8335-4038DA4BC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 2021'!$C$14:$D$14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servicio/1</c:v>
                </c:pt>
              </c:strCache>
            </c:strRef>
          </c:cat>
          <c:val>
            <c:numRef>
              <c:f>' 2021'!$C$15:$D$15</c:f>
              <c:numCache>
                <c:formatCode>#,##0</c:formatCode>
                <c:ptCount val="2"/>
                <c:pt idx="0">
                  <c:v>171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8A-49FB-8335-4038DA4BC6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Investigaciones de traspasos por tipo. </a:t>
            </a:r>
          </a:p>
          <a:p>
            <a:pPr>
              <a:defRPr/>
            </a:pPr>
            <a:r>
              <a:rPr lang="es-DO"/>
              <a:t>Año: 2022.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E00-4472-B827-2C1CCCA8A43E}"/>
              </c:ext>
            </c:extLst>
          </c:dPt>
          <c:dLbls>
            <c:dLbl>
              <c:idx val="0"/>
              <c:layout>
                <c:manualLayout>
                  <c:x val="0.34453097264576032"/>
                  <c:y val="-0.290777532808398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00-4472-B827-2C1CCCA8A43E}"/>
                </c:ext>
              </c:extLst>
            </c:dLbl>
            <c:dLbl>
              <c:idx val="1"/>
              <c:layout>
                <c:manualLayout>
                  <c:x val="-0.28515883790388269"/>
                  <c:y val="0.136075240594925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00-4472-B827-2C1CCCA8A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 2022'!$C$14:$D$14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mala prestación de servicio</c:v>
                </c:pt>
              </c:strCache>
            </c:strRef>
          </c:cat>
          <c:val>
            <c:numRef>
              <c:f>' 2022'!$C$15:$D$15</c:f>
              <c:numCache>
                <c:formatCode>#,##0</c:formatCode>
                <c:ptCount val="2"/>
                <c:pt idx="0">
                  <c:v>152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0-4472-B827-2C1CCCA8A4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Investigaciones de traspasos por tipo. </a:t>
            </a:r>
          </a:p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Año: 2023.</a:t>
            </a:r>
          </a:p>
        </c:rich>
      </c:tx>
      <c:layout>
        <c:manualLayout>
          <c:xMode val="edge"/>
          <c:yMode val="edge"/>
          <c:x val="0.2526364155580797"/>
          <c:y val="4.5424581809420869E-2"/>
        </c:manualLayout>
      </c:layout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v> Solicitudes/1</c:v>
          </c:tx>
          <c:spPr>
            <a:solidFill>
              <a:srgbClr val="003EAB"/>
            </a:solidFill>
            <a:ln cmpd="sng">
              <a:solidFill>
                <a:srgbClr val="003EAB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 2023'!$B$15:$B$16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' 2023'!$C$15:$C$16</c:f>
              <c:numCache>
                <c:formatCode>#,##0</c:formatCode>
                <c:ptCount val="2"/>
                <c:pt idx="0">
                  <c:v>100</c:v>
                </c:pt>
                <c:pt idx="1">
                  <c:v>174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3EAB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EA8-4AEC-81FE-89C8EB27A27C}"/>
            </c:ext>
          </c:extLst>
        </c:ser>
        <c:ser>
          <c:idx val="1"/>
          <c:order val="1"/>
          <c:tx>
            <c:v>Casos Atendidos/2</c:v>
          </c:tx>
          <c:spPr>
            <a:solidFill>
              <a:srgbClr val="43B12E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 2023'!$B$15:$B$16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' 2023'!$D$15:$D$16</c:f>
              <c:numCache>
                <c:formatCode>#,##0</c:formatCode>
                <c:ptCount val="2"/>
                <c:pt idx="0">
                  <c:v>701</c:v>
                </c:pt>
                <c:pt idx="1">
                  <c:v>394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EA8-4AEC-81FE-89C8EB27A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320998"/>
        <c:axId val="1965547001"/>
      </c:barChart>
      <c:catAx>
        <c:axId val="19993209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5547001"/>
        <c:crosses val="autoZero"/>
        <c:auto val="1"/>
        <c:lblAlgn val="ctr"/>
        <c:lblOffset val="100"/>
        <c:noMultiLvlLbl val="1"/>
      </c:catAx>
      <c:valAx>
        <c:axId val="1965547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932099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739588</xdr:colOff>
      <xdr:row>23</xdr:row>
      <xdr:rowOff>13447</xdr:rowOff>
    </xdr:from>
    <xdr:to>
      <xdr:col>3</xdr:col>
      <xdr:colOff>1778373</xdr:colOff>
      <xdr:row>38</xdr:row>
      <xdr:rowOff>13447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7144</xdr:colOff>
      <xdr:row>1</xdr:row>
      <xdr:rowOff>33338</xdr:rowOff>
    </xdr:from>
    <xdr:ext cx="6859961" cy="914400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144" y="223838"/>
          <a:ext cx="6859961" cy="9144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1999193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D884C2-97C4-48C2-B9D8-7074BB313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65867" cy="1162050"/>
        </a:xfrm>
        <a:prstGeom prst="rect">
          <a:avLst/>
        </a:prstGeom>
      </xdr:spPr>
    </xdr:pic>
    <xdr:clientData/>
  </xdr:twoCellAnchor>
  <xdr:oneCellAnchor>
    <xdr:from>
      <xdr:col>1</xdr:col>
      <xdr:colOff>628650</xdr:colOff>
      <xdr:row>18</xdr:row>
      <xdr:rowOff>47625</xdr:rowOff>
    </xdr:from>
    <xdr:ext cx="4933950" cy="2867026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49BDE777-FA1C-4B98-829B-25737550B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23</xdr:row>
      <xdr:rowOff>161925</xdr:rowOff>
    </xdr:from>
    <xdr:to>
      <xdr:col>3</xdr:col>
      <xdr:colOff>2057400</xdr:colOff>
      <xdr:row>39</xdr:row>
      <xdr:rowOff>180975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9526</xdr:colOff>
      <xdr:row>1</xdr:row>
      <xdr:rowOff>38100</xdr:rowOff>
    </xdr:from>
    <xdr:to>
      <xdr:col>3</xdr:col>
      <xdr:colOff>2619376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5"/>
          <a:ext cx="737235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23</xdr:row>
      <xdr:rowOff>57150</xdr:rowOff>
    </xdr:from>
    <xdr:to>
      <xdr:col>3</xdr:col>
      <xdr:colOff>2162175</xdr:colOff>
      <xdr:row>38</xdr:row>
      <xdr:rowOff>142875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28575</xdr:rowOff>
    </xdr:from>
    <xdr:to>
      <xdr:col>3</xdr:col>
      <xdr:colOff>2828925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7572374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23</xdr:row>
      <xdr:rowOff>57150</xdr:rowOff>
    </xdr:from>
    <xdr:to>
      <xdr:col>3</xdr:col>
      <xdr:colOff>2162175</xdr:colOff>
      <xdr:row>38</xdr:row>
      <xdr:rowOff>142875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28575</xdr:rowOff>
    </xdr:from>
    <xdr:to>
      <xdr:col>3</xdr:col>
      <xdr:colOff>2828925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7572374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23</xdr:row>
      <xdr:rowOff>57150</xdr:rowOff>
    </xdr:from>
    <xdr:to>
      <xdr:col>3</xdr:col>
      <xdr:colOff>2162175</xdr:colOff>
      <xdr:row>38</xdr:row>
      <xdr:rowOff>142875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28575</xdr:rowOff>
    </xdr:from>
    <xdr:to>
      <xdr:col>3</xdr:col>
      <xdr:colOff>2828925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7572374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32</xdr:row>
      <xdr:rowOff>57150</xdr:rowOff>
    </xdr:from>
    <xdr:to>
      <xdr:col>3</xdr:col>
      <xdr:colOff>2162175</xdr:colOff>
      <xdr:row>47</xdr:row>
      <xdr:rowOff>142875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19050</xdr:rowOff>
    </xdr:from>
    <xdr:to>
      <xdr:col>3</xdr:col>
      <xdr:colOff>2609851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353300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23</xdr:row>
      <xdr:rowOff>57150</xdr:rowOff>
    </xdr:from>
    <xdr:to>
      <xdr:col>3</xdr:col>
      <xdr:colOff>2162175</xdr:colOff>
      <xdr:row>38</xdr:row>
      <xdr:rowOff>142875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19050</xdr:rowOff>
    </xdr:from>
    <xdr:to>
      <xdr:col>3</xdr:col>
      <xdr:colOff>2609851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7353300" cy="914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581026</xdr:colOff>
      <xdr:row>21</xdr:row>
      <xdr:rowOff>38100</xdr:rowOff>
    </xdr:from>
    <xdr:to>
      <xdr:col>3</xdr:col>
      <xdr:colOff>2409826</xdr:colOff>
      <xdr:row>39</xdr:row>
      <xdr:rowOff>180975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9525</xdr:rowOff>
    </xdr:from>
    <xdr:to>
      <xdr:col>3</xdr:col>
      <xdr:colOff>2609850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7305675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1914525</xdr:colOff>
      <xdr:row>6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5D4850-EE96-4310-8A1E-FAF295A70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81199" cy="1114425"/>
        </a:xfrm>
        <a:prstGeom prst="rect">
          <a:avLst/>
        </a:prstGeom>
      </xdr:spPr>
    </xdr:pic>
    <xdr:clientData/>
  </xdr:twoCellAnchor>
  <xdr:oneCellAnchor>
    <xdr:from>
      <xdr:col>2</xdr:col>
      <xdr:colOff>514350</xdr:colOff>
      <xdr:row>17</xdr:row>
      <xdr:rowOff>180974</xdr:rowOff>
    </xdr:from>
    <xdr:ext cx="4819650" cy="3067051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1C9E25-A559-409D-93C2-F34AB38AC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F39"/>
  <sheetViews>
    <sheetView showGridLines="0" view="pageBreakPreview" zoomScale="98" zoomScaleNormal="80" zoomScaleSheetLayoutView="98" workbookViewId="0">
      <selection activeCell="B13" sqref="B13:B14"/>
    </sheetView>
  </sheetViews>
  <sheetFormatPr baseColWidth="10" defaultRowHeight="15" x14ac:dyDescent="0.25"/>
  <cols>
    <col min="1" max="1" width="1" customWidth="1"/>
    <col min="2" max="2" width="23" customWidth="1"/>
    <col min="3" max="3" width="46.28515625" customWidth="1"/>
    <col min="4" max="4" width="34.140625" customWidth="1"/>
    <col min="5" max="5" width="10.140625" bestFit="1" customWidth="1"/>
    <col min="6" max="6" width="18.140625" bestFit="1" customWidth="1"/>
  </cols>
  <sheetData>
    <row r="1" spans="2:6" ht="3.75" customHeight="1" thickBot="1" x14ac:dyDescent="0.3"/>
    <row r="2" spans="2:6" x14ac:dyDescent="0.25">
      <c r="B2" s="1"/>
      <c r="C2" s="2"/>
      <c r="D2" s="3"/>
      <c r="E2" s="39"/>
    </row>
    <row r="3" spans="2:6" x14ac:dyDescent="0.25">
      <c r="B3" s="5"/>
      <c r="C3" s="6"/>
      <c r="D3" s="7"/>
      <c r="E3" s="4"/>
    </row>
    <row r="4" spans="2:6" x14ac:dyDescent="0.25">
      <c r="B4" s="5"/>
      <c r="C4" s="6"/>
      <c r="D4" s="7"/>
      <c r="E4" s="4"/>
    </row>
    <row r="5" spans="2:6" x14ac:dyDescent="0.25">
      <c r="B5" s="5"/>
      <c r="C5" s="6"/>
      <c r="D5" s="7"/>
      <c r="E5" s="4"/>
    </row>
    <row r="6" spans="2:6" ht="15.75" thickBot="1" x14ac:dyDescent="0.3">
      <c r="B6" s="8"/>
      <c r="C6" s="9"/>
      <c r="D6" s="10"/>
    </row>
    <row r="7" spans="2:6" ht="5.25" customHeight="1" x14ac:dyDescent="0.25">
      <c r="B7" s="11"/>
      <c r="C7" s="12"/>
      <c r="D7" s="13"/>
    </row>
    <row r="8" spans="2:6" ht="15.75" x14ac:dyDescent="0.25">
      <c r="B8" s="90" t="s">
        <v>0</v>
      </c>
      <c r="C8" s="91"/>
      <c r="D8" s="92"/>
      <c r="E8" s="14"/>
      <c r="F8" s="14"/>
    </row>
    <row r="9" spans="2:6" ht="15.75" x14ac:dyDescent="0.25">
      <c r="B9" s="90" t="s">
        <v>1</v>
      </c>
      <c r="C9" s="91"/>
      <c r="D9" s="92"/>
      <c r="E9" s="15"/>
      <c r="F9" s="15"/>
    </row>
    <row r="10" spans="2:6" ht="15" customHeight="1" x14ac:dyDescent="0.25">
      <c r="B10" s="90" t="s">
        <v>2</v>
      </c>
      <c r="C10" s="91"/>
      <c r="D10" s="92"/>
      <c r="E10" s="16"/>
      <c r="F10" s="16"/>
    </row>
    <row r="11" spans="2:6" ht="15" customHeight="1" x14ac:dyDescent="0.25">
      <c r="B11" s="90" t="s">
        <v>18</v>
      </c>
      <c r="C11" s="91"/>
      <c r="D11" s="92"/>
      <c r="E11" s="16"/>
      <c r="F11" s="16"/>
    </row>
    <row r="12" spans="2:6" ht="5.25" customHeight="1" x14ac:dyDescent="0.25">
      <c r="B12" s="11"/>
      <c r="C12" s="12"/>
      <c r="D12" s="13"/>
      <c r="F12" s="17"/>
    </row>
    <row r="13" spans="2:6" ht="15.75" x14ac:dyDescent="0.25">
      <c r="B13" s="93" t="s">
        <v>3</v>
      </c>
      <c r="C13" s="95" t="s">
        <v>4</v>
      </c>
      <c r="D13" s="96"/>
      <c r="E13" s="18"/>
      <c r="F13" s="18"/>
    </row>
    <row r="14" spans="2:6" ht="31.5" x14ac:dyDescent="0.25">
      <c r="B14" s="94"/>
      <c r="C14" s="19" t="s">
        <v>5</v>
      </c>
      <c r="D14" s="20" t="s">
        <v>6</v>
      </c>
    </row>
    <row r="15" spans="2:6" x14ac:dyDescent="0.25">
      <c r="B15" s="38" t="s">
        <v>7</v>
      </c>
      <c r="C15" s="37">
        <v>174</v>
      </c>
      <c r="D15" s="36">
        <v>22</v>
      </c>
    </row>
    <row r="16" spans="2:6" x14ac:dyDescent="0.25">
      <c r="B16" s="24" t="s">
        <v>17</v>
      </c>
      <c r="C16" s="35">
        <v>50</v>
      </c>
      <c r="D16" s="34">
        <v>7</v>
      </c>
    </row>
    <row r="17" spans="2:4" x14ac:dyDescent="0.25">
      <c r="B17" s="24" t="s">
        <v>16</v>
      </c>
      <c r="C17" s="35">
        <v>44</v>
      </c>
      <c r="D17" s="34">
        <v>5</v>
      </c>
    </row>
    <row r="18" spans="2:4" x14ac:dyDescent="0.25">
      <c r="B18" s="24" t="s">
        <v>15</v>
      </c>
      <c r="C18" s="35">
        <v>30</v>
      </c>
      <c r="D18" s="34">
        <v>6</v>
      </c>
    </row>
    <row r="19" spans="2:4" x14ac:dyDescent="0.25">
      <c r="B19" s="27" t="s">
        <v>14</v>
      </c>
      <c r="C19" s="33">
        <v>50</v>
      </c>
      <c r="D19" s="32">
        <v>4</v>
      </c>
    </row>
    <row r="20" spans="2:4" x14ac:dyDescent="0.25">
      <c r="B20" s="30" t="s">
        <v>8</v>
      </c>
    </row>
    <row r="21" spans="2:4" x14ac:dyDescent="0.25">
      <c r="B21" s="30"/>
    </row>
    <row r="22" spans="2:4" x14ac:dyDescent="0.25">
      <c r="B22" s="30"/>
    </row>
    <row r="23" spans="2:4" x14ac:dyDescent="0.25">
      <c r="B23" s="31"/>
    </row>
    <row r="39" spans="2:4" x14ac:dyDescent="0.25">
      <c r="B39" s="89" t="s">
        <v>13</v>
      </c>
      <c r="C39" s="89"/>
      <c r="D39" s="89"/>
    </row>
  </sheetData>
  <mergeCells count="7">
    <mergeCell ref="B39:D39"/>
    <mergeCell ref="B8:D8"/>
    <mergeCell ref="B9:D9"/>
    <mergeCell ref="B10:D10"/>
    <mergeCell ref="B11:D11"/>
    <mergeCell ref="B13:B14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9C46-9F31-47E8-AC05-D54ACF99ED79}">
  <dimension ref="B1:F36"/>
  <sheetViews>
    <sheetView showGridLines="0" tabSelected="1" view="pageBreakPreview" zoomScaleNormal="100" zoomScaleSheetLayoutView="100" workbookViewId="0">
      <selection activeCell="J17" sqref="J17"/>
    </sheetView>
  </sheetViews>
  <sheetFormatPr baseColWidth="10" defaultRowHeight="14.25" x14ac:dyDescent="0.2"/>
  <cols>
    <col min="1" max="1" width="1" style="66" customWidth="1"/>
    <col min="2" max="2" width="33.42578125" style="66" customWidth="1"/>
    <col min="3" max="3" width="16.85546875" style="66" customWidth="1"/>
    <col min="4" max="4" width="23.5703125" style="66" customWidth="1"/>
    <col min="5" max="5" width="12.42578125" style="66" customWidth="1"/>
    <col min="6" max="6" width="10.28515625" style="66" customWidth="1"/>
    <col min="7" max="7" width="1.7109375" style="66" customWidth="1"/>
    <col min="8" max="16384" width="11.42578125" style="66"/>
  </cols>
  <sheetData>
    <row r="1" spans="2:6" ht="3.75" customHeight="1" x14ac:dyDescent="0.2"/>
    <row r="2" spans="2:6" x14ac:dyDescent="0.2">
      <c r="B2" s="65"/>
      <c r="C2" s="65"/>
      <c r="D2" s="65"/>
      <c r="E2" s="68"/>
      <c r="F2" s="65"/>
    </row>
    <row r="3" spans="2:6" x14ac:dyDescent="0.2">
      <c r="B3" s="65"/>
      <c r="C3" s="65"/>
      <c r="D3" s="65"/>
      <c r="E3" s="68"/>
      <c r="F3" s="65"/>
    </row>
    <row r="4" spans="2:6" x14ac:dyDescent="0.2">
      <c r="B4" s="65"/>
      <c r="C4" s="65"/>
      <c r="D4" s="65"/>
      <c r="E4" s="68"/>
      <c r="F4" s="65"/>
    </row>
    <row r="5" spans="2:6" x14ac:dyDescent="0.2">
      <c r="B5" s="65"/>
      <c r="C5" s="65"/>
      <c r="D5" s="65"/>
      <c r="E5" s="68"/>
      <c r="F5" s="65"/>
    </row>
    <row r="6" spans="2:6" x14ac:dyDescent="0.2">
      <c r="B6" s="68"/>
      <c r="C6" s="68"/>
      <c r="D6" s="68"/>
      <c r="E6" s="68"/>
      <c r="F6" s="65"/>
    </row>
    <row r="7" spans="2:6" ht="15.75" x14ac:dyDescent="0.25">
      <c r="B7" s="91" t="s">
        <v>0</v>
      </c>
      <c r="C7" s="91"/>
      <c r="D7" s="91"/>
      <c r="E7" s="91"/>
      <c r="F7" s="91"/>
    </row>
    <row r="8" spans="2:6" ht="15.75" x14ac:dyDescent="0.25">
      <c r="B8" s="91" t="s">
        <v>1</v>
      </c>
      <c r="C8" s="91"/>
      <c r="D8" s="91"/>
      <c r="E8" s="91"/>
      <c r="F8" s="91"/>
    </row>
    <row r="9" spans="2:6" ht="15" customHeight="1" x14ac:dyDescent="0.25">
      <c r="B9" s="91" t="s">
        <v>35</v>
      </c>
      <c r="C9" s="91"/>
      <c r="D9" s="91"/>
      <c r="E9" s="91"/>
      <c r="F9" s="91"/>
    </row>
    <row r="10" spans="2:6" ht="15" customHeight="1" x14ac:dyDescent="0.25">
      <c r="B10" s="115" t="s">
        <v>52</v>
      </c>
      <c r="C10" s="115"/>
      <c r="D10" s="115"/>
      <c r="E10" s="115"/>
      <c r="F10" s="115"/>
    </row>
    <row r="11" spans="2:6" ht="21.75" customHeight="1" x14ac:dyDescent="0.2">
      <c r="B11" s="109" t="s">
        <v>4</v>
      </c>
      <c r="C11" s="113" t="s">
        <v>19</v>
      </c>
      <c r="D11" s="113"/>
      <c r="E11" s="117" t="s">
        <v>47</v>
      </c>
      <c r="F11" s="118"/>
    </row>
    <row r="12" spans="2:6" ht="22.5" customHeight="1" x14ac:dyDescent="0.2">
      <c r="B12" s="110"/>
      <c r="C12" s="116"/>
      <c r="D12" s="116"/>
      <c r="E12" s="111" t="s">
        <v>17</v>
      </c>
      <c r="F12" s="112"/>
    </row>
    <row r="13" spans="2:6" ht="18.75" x14ac:dyDescent="0.2">
      <c r="B13" s="110"/>
      <c r="C13" s="87" t="s">
        <v>51</v>
      </c>
      <c r="D13" s="87" t="s">
        <v>50</v>
      </c>
      <c r="E13" s="76" t="s">
        <v>45</v>
      </c>
      <c r="F13" s="79" t="s">
        <v>46</v>
      </c>
    </row>
    <row r="14" spans="2:6" ht="15" x14ac:dyDescent="0.25">
      <c r="B14" s="70" t="s">
        <v>19</v>
      </c>
      <c r="C14" s="80">
        <f t="shared" ref="C14:D16" si="0">E14</f>
        <v>34</v>
      </c>
      <c r="D14" s="80">
        <f t="shared" si="0"/>
        <v>82</v>
      </c>
      <c r="E14" s="71">
        <f>E15+E16</f>
        <v>34</v>
      </c>
      <c r="F14" s="81">
        <f>F15+F16</f>
        <v>82</v>
      </c>
    </row>
    <row r="15" spans="2:6" ht="31.5" customHeight="1" x14ac:dyDescent="0.2">
      <c r="B15" s="75" t="s">
        <v>5</v>
      </c>
      <c r="C15" s="119">
        <f t="shared" si="0"/>
        <v>9</v>
      </c>
      <c r="D15" s="119">
        <f t="shared" si="0"/>
        <v>22</v>
      </c>
      <c r="E15" s="72">
        <v>9</v>
      </c>
      <c r="F15" s="88">
        <v>22</v>
      </c>
    </row>
    <row r="16" spans="2:6" ht="15" x14ac:dyDescent="0.25">
      <c r="B16" s="83" t="s">
        <v>44</v>
      </c>
      <c r="C16" s="84">
        <f t="shared" si="0"/>
        <v>25</v>
      </c>
      <c r="D16" s="84">
        <f t="shared" si="0"/>
        <v>60</v>
      </c>
      <c r="E16" s="85">
        <v>25</v>
      </c>
      <c r="F16" s="86">
        <v>60</v>
      </c>
    </row>
    <row r="17" spans="2:6" ht="48" customHeight="1" x14ac:dyDescent="0.25">
      <c r="B17" s="107" t="s">
        <v>49</v>
      </c>
      <c r="C17" s="108"/>
      <c r="D17" s="108"/>
      <c r="E17" s="108"/>
      <c r="F17" s="108"/>
    </row>
    <row r="18" spans="2:6" x14ac:dyDescent="0.2">
      <c r="B18" s="67" t="s">
        <v>8</v>
      </c>
      <c r="C18" s="67"/>
      <c r="D18" s="67"/>
    </row>
    <row r="36" spans="2:2" x14ac:dyDescent="0.2">
      <c r="B36" s="67" t="s">
        <v>8</v>
      </c>
    </row>
  </sheetData>
  <mergeCells count="9">
    <mergeCell ref="B17:F17"/>
    <mergeCell ref="E11:F11"/>
    <mergeCell ref="B7:F7"/>
    <mergeCell ref="B8:F8"/>
    <mergeCell ref="B9:F9"/>
    <mergeCell ref="B10:F10"/>
    <mergeCell ref="B11:B13"/>
    <mergeCell ref="C11:D12"/>
    <mergeCell ref="E12:F12"/>
  </mergeCells>
  <printOptions horizontalCentered="1"/>
  <pageMargins left="0.11811023622047245" right="0.11811023622047245" top="0.15748031496062992" bottom="0.15748031496062992" header="0.31496062992125984" footer="0.31496062992125984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F41"/>
  <sheetViews>
    <sheetView showGridLines="0" view="pageBreakPreview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39.5703125" customWidth="1"/>
    <col min="5" max="5" width="5.5703125" customWidth="1"/>
    <col min="6" max="6" width="18.140625" bestFit="1" customWidth="1"/>
  </cols>
  <sheetData>
    <row r="1" spans="2:6" ht="3.75" customHeight="1" thickBot="1" x14ac:dyDescent="0.3"/>
    <row r="2" spans="2:6" x14ac:dyDescent="0.25">
      <c r="B2" s="1"/>
      <c r="C2" s="2"/>
      <c r="D2" s="3"/>
    </row>
    <row r="3" spans="2:6" x14ac:dyDescent="0.25">
      <c r="B3" s="5"/>
      <c r="C3" s="6"/>
      <c r="D3" s="7"/>
      <c r="E3" s="4"/>
    </row>
    <row r="4" spans="2:6" x14ac:dyDescent="0.25">
      <c r="B4" s="5"/>
      <c r="C4" s="6"/>
      <c r="D4" s="7"/>
      <c r="E4" s="4"/>
    </row>
    <row r="5" spans="2:6" x14ac:dyDescent="0.25">
      <c r="B5" s="5"/>
      <c r="C5" s="6"/>
      <c r="D5" s="7"/>
      <c r="E5" s="4"/>
    </row>
    <row r="6" spans="2:6" ht="15.75" thickBot="1" x14ac:dyDescent="0.3">
      <c r="B6" s="8"/>
      <c r="C6" s="9"/>
      <c r="D6" s="10"/>
    </row>
    <row r="7" spans="2:6" ht="5.25" customHeight="1" x14ac:dyDescent="0.25">
      <c r="B7" s="11"/>
      <c r="C7" s="12"/>
      <c r="D7" s="13"/>
    </row>
    <row r="8" spans="2:6" ht="15.75" x14ac:dyDescent="0.25">
      <c r="B8" s="90" t="s">
        <v>0</v>
      </c>
      <c r="C8" s="91"/>
      <c r="D8" s="92"/>
      <c r="E8" s="14"/>
      <c r="F8" s="14"/>
    </row>
    <row r="9" spans="2:6" ht="15.75" x14ac:dyDescent="0.25">
      <c r="B9" s="90" t="s">
        <v>1</v>
      </c>
      <c r="C9" s="91"/>
      <c r="D9" s="92"/>
      <c r="E9" s="15"/>
      <c r="F9" s="15"/>
    </row>
    <row r="10" spans="2:6" ht="15" customHeight="1" x14ac:dyDescent="0.25">
      <c r="B10" s="90" t="s">
        <v>2</v>
      </c>
      <c r="C10" s="91"/>
      <c r="D10" s="92"/>
      <c r="E10" s="16"/>
      <c r="F10" s="16"/>
    </row>
    <row r="11" spans="2:6" ht="15" customHeight="1" x14ac:dyDescent="0.25">
      <c r="B11" s="90" t="s">
        <v>36</v>
      </c>
      <c r="C11" s="91"/>
      <c r="D11" s="92"/>
      <c r="E11" s="16"/>
      <c r="F11" s="16"/>
    </row>
    <row r="12" spans="2:6" ht="5.25" customHeight="1" x14ac:dyDescent="0.25">
      <c r="B12" s="11"/>
      <c r="C12" s="12"/>
      <c r="D12" s="40"/>
      <c r="F12" s="17"/>
    </row>
    <row r="13" spans="2:6" ht="15.75" x14ac:dyDescent="0.25">
      <c r="B13" s="98" t="s">
        <v>3</v>
      </c>
      <c r="C13" s="100" t="s">
        <v>4</v>
      </c>
      <c r="D13" s="101"/>
      <c r="E13" s="18"/>
      <c r="F13" s="18"/>
    </row>
    <row r="14" spans="2:6" ht="31.5" x14ac:dyDescent="0.25">
      <c r="B14" s="99"/>
      <c r="C14" s="41" t="s">
        <v>5</v>
      </c>
      <c r="D14" s="42" t="s">
        <v>6</v>
      </c>
    </row>
    <row r="15" spans="2:6" x14ac:dyDescent="0.25">
      <c r="B15" s="43" t="s">
        <v>19</v>
      </c>
      <c r="C15" s="22">
        <f>SUM(C16:C19)</f>
        <v>193</v>
      </c>
      <c r="D15" s="44">
        <f>SUM(D16:D19)</f>
        <v>18</v>
      </c>
    </row>
    <row r="16" spans="2:6" x14ac:dyDescent="0.25">
      <c r="B16" s="45" t="s">
        <v>17</v>
      </c>
      <c r="C16" s="25">
        <v>52</v>
      </c>
      <c r="D16" s="46">
        <v>4</v>
      </c>
    </row>
    <row r="17" spans="2:4" x14ac:dyDescent="0.25">
      <c r="B17" s="45" t="s">
        <v>16</v>
      </c>
      <c r="C17" s="25">
        <v>54</v>
      </c>
      <c r="D17" s="46">
        <v>5</v>
      </c>
    </row>
    <row r="18" spans="2:4" x14ac:dyDescent="0.25">
      <c r="B18" s="45" t="s">
        <v>15</v>
      </c>
      <c r="C18" s="25">
        <v>55</v>
      </c>
      <c r="D18" s="46">
        <v>5</v>
      </c>
    </row>
    <row r="19" spans="2:4" ht="17.25" x14ac:dyDescent="0.25">
      <c r="B19" s="47" t="s">
        <v>28</v>
      </c>
      <c r="C19" s="48">
        <v>32</v>
      </c>
      <c r="D19" s="49">
        <v>4</v>
      </c>
    </row>
    <row r="20" spans="2:4" x14ac:dyDescent="0.25">
      <c r="B20" s="50" t="s">
        <v>29</v>
      </c>
    </row>
    <row r="21" spans="2:4" x14ac:dyDescent="0.25">
      <c r="B21" s="30" t="s">
        <v>8</v>
      </c>
    </row>
    <row r="41" spans="2:4" x14ac:dyDescent="0.25">
      <c r="B41" s="97" t="s">
        <v>8</v>
      </c>
      <c r="C41" s="97"/>
      <c r="D41" s="97"/>
    </row>
  </sheetData>
  <mergeCells count="7">
    <mergeCell ref="B41:D41"/>
    <mergeCell ref="B8:D8"/>
    <mergeCell ref="B9:D9"/>
    <mergeCell ref="B10:D10"/>
    <mergeCell ref="B11:D11"/>
    <mergeCell ref="B13:B14"/>
    <mergeCell ref="C13:D13"/>
  </mergeCells>
  <printOptions horizontalCentered="1"/>
  <pageMargins left="0.15748031496062992" right="0.15748031496062992" top="0.39370078740157483" bottom="0.15748031496062992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H40"/>
  <sheetViews>
    <sheetView showGridLines="0" view="pageBreakPreview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42.5703125" customWidth="1"/>
    <col min="5" max="5" width="11.28515625" customWidth="1"/>
    <col min="6" max="6" width="18.140625" bestFit="1" customWidth="1"/>
  </cols>
  <sheetData>
    <row r="1" spans="2:8" ht="3.75" customHeight="1" thickBot="1" x14ac:dyDescent="0.3"/>
    <row r="2" spans="2:8" x14ac:dyDescent="0.25">
      <c r="B2" s="1"/>
      <c r="C2" s="2"/>
      <c r="D2" s="3"/>
    </row>
    <row r="3" spans="2:8" x14ac:dyDescent="0.25">
      <c r="B3" s="5"/>
      <c r="C3" s="6"/>
      <c r="D3" s="7"/>
      <c r="E3" s="4"/>
    </row>
    <row r="4" spans="2:8" x14ac:dyDescent="0.25">
      <c r="B4" s="5"/>
      <c r="C4" s="6"/>
      <c r="D4" s="7"/>
      <c r="E4" s="4"/>
    </row>
    <row r="5" spans="2:8" x14ac:dyDescent="0.25">
      <c r="B5" s="5"/>
      <c r="C5" s="6"/>
      <c r="D5" s="7"/>
      <c r="E5" s="4"/>
    </row>
    <row r="6" spans="2:8" ht="15.75" thickBot="1" x14ac:dyDescent="0.3">
      <c r="B6" s="8"/>
      <c r="C6" s="9"/>
      <c r="D6" s="10"/>
    </row>
    <row r="7" spans="2:8" ht="5.25" customHeight="1" x14ac:dyDescent="0.25">
      <c r="B7" s="11"/>
      <c r="C7" s="12"/>
      <c r="D7" s="13"/>
    </row>
    <row r="8" spans="2:8" ht="15.75" x14ac:dyDescent="0.25">
      <c r="B8" s="90" t="s">
        <v>0</v>
      </c>
      <c r="C8" s="91"/>
      <c r="D8" s="92"/>
      <c r="E8" s="14"/>
      <c r="F8" s="14"/>
    </row>
    <row r="9" spans="2:8" ht="15.75" x14ac:dyDescent="0.25">
      <c r="B9" s="90" t="s">
        <v>1</v>
      </c>
      <c r="C9" s="91"/>
      <c r="D9" s="92"/>
      <c r="E9" s="15"/>
      <c r="F9" s="15"/>
    </row>
    <row r="10" spans="2:8" ht="15" customHeight="1" x14ac:dyDescent="0.25">
      <c r="B10" s="90" t="s">
        <v>24</v>
      </c>
      <c r="C10" s="91"/>
      <c r="D10" s="92"/>
      <c r="E10" s="16"/>
      <c r="F10" s="16"/>
    </row>
    <row r="11" spans="2:8" ht="15" customHeight="1" x14ac:dyDescent="0.25">
      <c r="B11" s="90" t="s">
        <v>37</v>
      </c>
      <c r="C11" s="91"/>
      <c r="D11" s="92"/>
      <c r="E11" s="16"/>
      <c r="F11" s="16"/>
    </row>
    <row r="12" spans="2:8" ht="5.25" customHeight="1" x14ac:dyDescent="0.25">
      <c r="B12" s="11"/>
      <c r="C12" s="12"/>
      <c r="D12" s="13"/>
      <c r="F12" s="17"/>
    </row>
    <row r="13" spans="2:8" ht="15.75" x14ac:dyDescent="0.25">
      <c r="B13" s="93" t="s">
        <v>3</v>
      </c>
      <c r="C13" s="95" t="s">
        <v>4</v>
      </c>
      <c r="D13" s="96"/>
      <c r="E13" s="18"/>
      <c r="F13" s="18"/>
    </row>
    <row r="14" spans="2:8" ht="31.5" x14ac:dyDescent="0.25">
      <c r="B14" s="94"/>
      <c r="C14" s="19" t="s">
        <v>5</v>
      </c>
      <c r="D14" s="20" t="s">
        <v>6</v>
      </c>
    </row>
    <row r="15" spans="2:8" x14ac:dyDescent="0.25">
      <c r="B15" s="21" t="s">
        <v>19</v>
      </c>
      <c r="C15" s="22">
        <f>SUM(C16:C19)</f>
        <v>246</v>
      </c>
      <c r="D15" s="23">
        <f>SUM(D16:D19)</f>
        <v>12</v>
      </c>
      <c r="G15" s="54"/>
      <c r="H15" s="54"/>
    </row>
    <row r="16" spans="2:8" x14ac:dyDescent="0.25">
      <c r="B16" s="24" t="s">
        <v>17</v>
      </c>
      <c r="C16" s="25">
        <v>59</v>
      </c>
      <c r="D16" s="26">
        <v>1</v>
      </c>
    </row>
    <row r="17" spans="2:4" x14ac:dyDescent="0.25">
      <c r="B17" s="24" t="s">
        <v>16</v>
      </c>
      <c r="C17" s="25">
        <v>96</v>
      </c>
      <c r="D17" s="26">
        <v>5</v>
      </c>
    </row>
    <row r="18" spans="2:4" x14ac:dyDescent="0.25">
      <c r="B18" s="24" t="s">
        <v>15</v>
      </c>
      <c r="C18" s="25">
        <v>49</v>
      </c>
      <c r="D18" s="26">
        <v>4</v>
      </c>
    </row>
    <row r="19" spans="2:4" x14ac:dyDescent="0.25">
      <c r="B19" s="27" t="s">
        <v>14</v>
      </c>
      <c r="C19" s="28">
        <v>42</v>
      </c>
      <c r="D19" s="29">
        <v>2</v>
      </c>
    </row>
    <row r="20" spans="2:4" x14ac:dyDescent="0.25">
      <c r="B20" s="30" t="s">
        <v>8</v>
      </c>
    </row>
    <row r="40" spans="3:3" x14ac:dyDescent="0.25">
      <c r="C40" s="30" t="s">
        <v>8</v>
      </c>
    </row>
  </sheetData>
  <mergeCells count="6">
    <mergeCell ref="B8:D8"/>
    <mergeCell ref="B9:D9"/>
    <mergeCell ref="B10:D10"/>
    <mergeCell ref="B11:D11"/>
    <mergeCell ref="B13:B14"/>
    <mergeCell ref="C13:D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H40"/>
  <sheetViews>
    <sheetView showGridLines="0" view="pageBreakPreview" topLeftCell="A10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42.5703125" customWidth="1"/>
    <col min="5" max="5" width="11.28515625" customWidth="1"/>
    <col min="6" max="6" width="18.140625" bestFit="1" customWidth="1"/>
  </cols>
  <sheetData>
    <row r="1" spans="2:8" ht="3.75" customHeight="1" thickBot="1" x14ac:dyDescent="0.3"/>
    <row r="2" spans="2:8" x14ac:dyDescent="0.25">
      <c r="B2" s="1"/>
      <c r="C2" s="2"/>
      <c r="D2" s="3"/>
    </row>
    <row r="3" spans="2:8" x14ac:dyDescent="0.25">
      <c r="B3" s="5"/>
      <c r="C3" s="6"/>
      <c r="D3" s="7"/>
      <c r="E3" s="4"/>
    </row>
    <row r="4" spans="2:8" x14ac:dyDescent="0.25">
      <c r="B4" s="5"/>
      <c r="C4" s="6"/>
      <c r="D4" s="7"/>
      <c r="E4" s="4"/>
    </row>
    <row r="5" spans="2:8" x14ac:dyDescent="0.25">
      <c r="B5" s="5"/>
      <c r="C5" s="6"/>
      <c r="D5" s="7"/>
      <c r="E5" s="4"/>
    </row>
    <row r="6" spans="2:8" ht="15.75" thickBot="1" x14ac:dyDescent="0.3">
      <c r="B6" s="8"/>
      <c r="C6" s="9"/>
      <c r="D6" s="10"/>
    </row>
    <row r="7" spans="2:8" ht="5.25" customHeight="1" x14ac:dyDescent="0.25">
      <c r="B7" s="11"/>
      <c r="C7" s="12"/>
      <c r="D7" s="13"/>
    </row>
    <row r="8" spans="2:8" ht="15.75" x14ac:dyDescent="0.25">
      <c r="B8" s="90" t="s">
        <v>0</v>
      </c>
      <c r="C8" s="91"/>
      <c r="D8" s="92"/>
      <c r="E8" s="14"/>
      <c r="F8" s="14"/>
    </row>
    <row r="9" spans="2:8" ht="15.75" x14ac:dyDescent="0.25">
      <c r="B9" s="90" t="s">
        <v>1</v>
      </c>
      <c r="C9" s="91"/>
      <c r="D9" s="92"/>
      <c r="E9" s="15"/>
      <c r="F9" s="15"/>
    </row>
    <row r="10" spans="2:8" ht="15" customHeight="1" x14ac:dyDescent="0.25">
      <c r="B10" s="90" t="s">
        <v>24</v>
      </c>
      <c r="C10" s="91"/>
      <c r="D10" s="92"/>
      <c r="E10" s="16"/>
      <c r="F10" s="16"/>
    </row>
    <row r="11" spans="2:8" ht="15" customHeight="1" x14ac:dyDescent="0.25">
      <c r="B11" s="90" t="s">
        <v>38</v>
      </c>
      <c r="C11" s="91"/>
      <c r="D11" s="92"/>
      <c r="E11" s="16"/>
      <c r="F11" s="16"/>
    </row>
    <row r="12" spans="2:8" ht="5.25" customHeight="1" x14ac:dyDescent="0.25">
      <c r="B12" s="11"/>
      <c r="C12" s="12"/>
      <c r="D12" s="13"/>
      <c r="F12" s="17"/>
    </row>
    <row r="13" spans="2:8" ht="15.75" x14ac:dyDescent="0.25">
      <c r="B13" s="93" t="s">
        <v>3</v>
      </c>
      <c r="C13" s="95" t="s">
        <v>4</v>
      </c>
      <c r="D13" s="96"/>
      <c r="E13" s="18"/>
      <c r="F13" s="18"/>
    </row>
    <row r="14" spans="2:8" ht="31.5" x14ac:dyDescent="0.25">
      <c r="B14" s="94"/>
      <c r="C14" s="19" t="s">
        <v>5</v>
      </c>
      <c r="D14" s="20" t="s">
        <v>6</v>
      </c>
    </row>
    <row r="15" spans="2:8" x14ac:dyDescent="0.25">
      <c r="B15" s="21" t="s">
        <v>19</v>
      </c>
      <c r="C15" s="22">
        <f>SUM(C16:C19)</f>
        <v>300</v>
      </c>
      <c r="D15" s="23">
        <f>SUM(D16:D19)</f>
        <v>11</v>
      </c>
      <c r="G15" s="54"/>
      <c r="H15" s="54"/>
    </row>
    <row r="16" spans="2:8" x14ac:dyDescent="0.25">
      <c r="B16" s="24" t="s">
        <v>17</v>
      </c>
      <c r="C16" s="25">
        <v>43</v>
      </c>
      <c r="D16" s="26">
        <v>4</v>
      </c>
    </row>
    <row r="17" spans="2:4" x14ac:dyDescent="0.25">
      <c r="B17" s="24" t="s">
        <v>16</v>
      </c>
      <c r="C17" s="25">
        <v>80</v>
      </c>
      <c r="D17" s="26">
        <v>3</v>
      </c>
    </row>
    <row r="18" spans="2:4" x14ac:dyDescent="0.25">
      <c r="B18" s="24" t="s">
        <v>15</v>
      </c>
      <c r="C18" s="25">
        <v>77</v>
      </c>
      <c r="D18" s="26">
        <v>1</v>
      </c>
    </row>
    <row r="19" spans="2:4" x14ac:dyDescent="0.25">
      <c r="B19" s="27" t="s">
        <v>14</v>
      </c>
      <c r="C19" s="28">
        <v>100</v>
      </c>
      <c r="D19" s="29">
        <v>3</v>
      </c>
    </row>
    <row r="20" spans="2:4" x14ac:dyDescent="0.25">
      <c r="B20" s="30" t="s">
        <v>8</v>
      </c>
    </row>
    <row r="40" spans="3:3" x14ac:dyDescent="0.25">
      <c r="C40" s="30" t="s">
        <v>8</v>
      </c>
    </row>
  </sheetData>
  <mergeCells count="6">
    <mergeCell ref="B8:D8"/>
    <mergeCell ref="B9:D9"/>
    <mergeCell ref="B10:D10"/>
    <mergeCell ref="B11:D11"/>
    <mergeCell ref="B13:B14"/>
    <mergeCell ref="C13:D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H40"/>
  <sheetViews>
    <sheetView showGridLines="0" view="pageBreakPreview" topLeftCell="A10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42.5703125" customWidth="1"/>
    <col min="5" max="5" width="11.28515625" customWidth="1"/>
    <col min="6" max="6" width="18.140625" bestFit="1" customWidth="1"/>
  </cols>
  <sheetData>
    <row r="1" spans="2:8" ht="3.75" customHeight="1" thickBot="1" x14ac:dyDescent="0.3"/>
    <row r="2" spans="2:8" x14ac:dyDescent="0.25">
      <c r="B2" s="1"/>
      <c r="C2" s="2"/>
      <c r="D2" s="3"/>
    </row>
    <row r="3" spans="2:8" x14ac:dyDescent="0.25">
      <c r="B3" s="5"/>
      <c r="C3" s="6"/>
      <c r="D3" s="7"/>
      <c r="E3" s="4"/>
    </row>
    <row r="4" spans="2:8" x14ac:dyDescent="0.25">
      <c r="B4" s="5"/>
      <c r="C4" s="6"/>
      <c r="D4" s="7"/>
      <c r="E4" s="4"/>
    </row>
    <row r="5" spans="2:8" x14ac:dyDescent="0.25">
      <c r="B5" s="5"/>
      <c r="C5" s="6"/>
      <c r="D5" s="7"/>
      <c r="E5" s="4"/>
    </row>
    <row r="6" spans="2:8" ht="15.75" thickBot="1" x14ac:dyDescent="0.3">
      <c r="B6" s="8"/>
      <c r="C6" s="9"/>
      <c r="D6" s="10"/>
    </row>
    <row r="7" spans="2:8" ht="5.25" customHeight="1" x14ac:dyDescent="0.25">
      <c r="B7" s="11"/>
      <c r="C7" s="12"/>
      <c r="D7" s="13"/>
    </row>
    <row r="8" spans="2:8" ht="15.75" x14ac:dyDescent="0.25">
      <c r="B8" s="90" t="s">
        <v>0</v>
      </c>
      <c r="C8" s="91"/>
      <c r="D8" s="92"/>
      <c r="E8" s="14"/>
      <c r="F8" s="14"/>
    </row>
    <row r="9" spans="2:8" ht="15.75" x14ac:dyDescent="0.25">
      <c r="B9" s="90" t="s">
        <v>1</v>
      </c>
      <c r="C9" s="91"/>
      <c r="D9" s="92"/>
      <c r="E9" s="15"/>
      <c r="F9" s="15"/>
    </row>
    <row r="10" spans="2:8" ht="15" customHeight="1" x14ac:dyDescent="0.25">
      <c r="B10" s="90" t="s">
        <v>24</v>
      </c>
      <c r="C10" s="91"/>
      <c r="D10" s="92"/>
      <c r="E10" s="16"/>
      <c r="F10" s="16"/>
    </row>
    <row r="11" spans="2:8" ht="15" customHeight="1" x14ac:dyDescent="0.25">
      <c r="B11" s="90" t="s">
        <v>39</v>
      </c>
      <c r="C11" s="91"/>
      <c r="D11" s="92"/>
      <c r="E11" s="16"/>
      <c r="F11" s="16"/>
    </row>
    <row r="12" spans="2:8" ht="5.25" customHeight="1" x14ac:dyDescent="0.25">
      <c r="B12" s="11"/>
      <c r="C12" s="12"/>
      <c r="D12" s="13"/>
      <c r="F12" s="17"/>
    </row>
    <row r="13" spans="2:8" ht="15.75" x14ac:dyDescent="0.25">
      <c r="B13" s="93" t="s">
        <v>3</v>
      </c>
      <c r="C13" s="95" t="s">
        <v>4</v>
      </c>
      <c r="D13" s="96"/>
      <c r="E13" s="18"/>
      <c r="F13" s="18"/>
    </row>
    <row r="14" spans="2:8" ht="34.5" x14ac:dyDescent="0.25">
      <c r="B14" s="94"/>
      <c r="C14" s="19" t="s">
        <v>5</v>
      </c>
      <c r="D14" s="20" t="s">
        <v>30</v>
      </c>
    </row>
    <row r="15" spans="2:8" x14ac:dyDescent="0.25">
      <c r="B15" s="21" t="s">
        <v>19</v>
      </c>
      <c r="C15" s="22">
        <f>SUM(C16:C19)</f>
        <v>316</v>
      </c>
      <c r="D15" s="23">
        <f>SUM(D16:D19)</f>
        <v>15</v>
      </c>
      <c r="F15" s="54"/>
      <c r="G15" s="54"/>
      <c r="H15" s="54"/>
    </row>
    <row r="16" spans="2:8" x14ac:dyDescent="0.25">
      <c r="B16" s="24" t="s">
        <v>17</v>
      </c>
      <c r="C16" s="25">
        <v>110</v>
      </c>
      <c r="D16" s="26">
        <v>1</v>
      </c>
    </row>
    <row r="17" spans="2:4" x14ac:dyDescent="0.25">
      <c r="B17" s="24" t="s">
        <v>16</v>
      </c>
      <c r="C17" s="25">
        <v>62</v>
      </c>
      <c r="D17" s="26">
        <v>4</v>
      </c>
    </row>
    <row r="18" spans="2:4" x14ac:dyDescent="0.25">
      <c r="B18" s="24" t="s">
        <v>15</v>
      </c>
      <c r="C18" s="25">
        <v>75</v>
      </c>
      <c r="D18" s="26">
        <v>7</v>
      </c>
    </row>
    <row r="19" spans="2:4" x14ac:dyDescent="0.25">
      <c r="B19" s="27" t="s">
        <v>14</v>
      </c>
      <c r="C19" s="28">
        <v>69</v>
      </c>
      <c r="D19" s="29">
        <v>3</v>
      </c>
    </row>
    <row r="20" spans="2:4" x14ac:dyDescent="0.25">
      <c r="B20" s="30" t="s">
        <v>8</v>
      </c>
    </row>
    <row r="40" spans="3:3" x14ac:dyDescent="0.25">
      <c r="C40" s="30" t="s">
        <v>8</v>
      </c>
    </row>
  </sheetData>
  <mergeCells count="6">
    <mergeCell ref="B8:D8"/>
    <mergeCell ref="B9:D9"/>
    <mergeCell ref="B10:D10"/>
    <mergeCell ref="B11:D11"/>
    <mergeCell ref="B13:B14"/>
    <mergeCell ref="C13:D13"/>
  </mergeCells>
  <printOptions horizontalCentered="1"/>
  <pageMargins left="0.11811023622047245" right="0.11811023622047245" top="0.15748031496062992" bottom="0.15748031496062992" header="0.31496062992125984" footer="0.31496062992125984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1:F49"/>
  <sheetViews>
    <sheetView showGridLines="0" view="pageBreakPreview" topLeftCell="B7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39.5703125" customWidth="1"/>
    <col min="5" max="5" width="11.28515625" customWidth="1"/>
    <col min="6" max="6" width="18.140625" bestFit="1" customWidth="1"/>
  </cols>
  <sheetData>
    <row r="1" spans="2:6" ht="3.75" customHeight="1" thickBot="1" x14ac:dyDescent="0.3"/>
    <row r="2" spans="2:6" x14ac:dyDescent="0.25">
      <c r="B2" s="1"/>
      <c r="C2" s="2"/>
      <c r="D2" s="3"/>
    </row>
    <row r="3" spans="2:6" x14ac:dyDescent="0.25">
      <c r="B3" s="5"/>
      <c r="C3" s="6"/>
      <c r="D3" s="7"/>
      <c r="E3" s="4"/>
    </row>
    <row r="4" spans="2:6" x14ac:dyDescent="0.25">
      <c r="B4" s="5"/>
      <c r="C4" s="6"/>
      <c r="D4" s="7"/>
      <c r="E4" s="4"/>
    </row>
    <row r="5" spans="2:6" x14ac:dyDescent="0.25">
      <c r="B5" s="5"/>
      <c r="C5" s="6"/>
      <c r="D5" s="7"/>
      <c r="E5" s="4"/>
    </row>
    <row r="6" spans="2:6" ht="15.75" thickBot="1" x14ac:dyDescent="0.3">
      <c r="B6" s="8"/>
      <c r="C6" s="9"/>
      <c r="D6" s="10"/>
    </row>
    <row r="7" spans="2:6" ht="5.25" customHeight="1" x14ac:dyDescent="0.25">
      <c r="B7" s="11"/>
      <c r="C7" s="12"/>
      <c r="D7" s="13"/>
    </row>
    <row r="8" spans="2:6" ht="15.75" x14ac:dyDescent="0.25">
      <c r="B8" s="90" t="s">
        <v>0</v>
      </c>
      <c r="C8" s="91"/>
      <c r="D8" s="92"/>
      <c r="E8" s="14"/>
      <c r="F8" s="14"/>
    </row>
    <row r="9" spans="2:6" ht="15.75" x14ac:dyDescent="0.25">
      <c r="B9" s="90" t="s">
        <v>1</v>
      </c>
      <c r="C9" s="91"/>
      <c r="D9" s="92"/>
      <c r="E9" s="15"/>
      <c r="F9" s="15"/>
    </row>
    <row r="10" spans="2:6" ht="15" customHeight="1" x14ac:dyDescent="0.25">
      <c r="B10" s="90" t="s">
        <v>24</v>
      </c>
      <c r="C10" s="91"/>
      <c r="D10" s="92"/>
      <c r="E10" s="16"/>
      <c r="F10" s="16"/>
    </row>
    <row r="11" spans="2:6" ht="15" customHeight="1" x14ac:dyDescent="0.25">
      <c r="B11" s="90" t="s">
        <v>40</v>
      </c>
      <c r="C11" s="91"/>
      <c r="D11" s="92"/>
      <c r="E11" s="16"/>
      <c r="F11" s="16"/>
    </row>
    <row r="12" spans="2:6" ht="5.25" customHeight="1" thickBot="1" x14ac:dyDescent="0.3">
      <c r="B12" s="11"/>
      <c r="C12" s="12"/>
      <c r="D12" s="40"/>
      <c r="F12" s="17"/>
    </row>
    <row r="13" spans="2:6" ht="15.75" x14ac:dyDescent="0.25">
      <c r="B13" s="103" t="s">
        <v>3</v>
      </c>
      <c r="C13" s="105" t="s">
        <v>4</v>
      </c>
      <c r="D13" s="106"/>
      <c r="E13" s="18"/>
      <c r="F13" s="18"/>
    </row>
    <row r="14" spans="2:6" ht="34.5" x14ac:dyDescent="0.25">
      <c r="B14" s="104"/>
      <c r="C14" s="19" t="s">
        <v>5</v>
      </c>
      <c r="D14" s="51" t="s">
        <v>30</v>
      </c>
    </row>
    <row r="15" spans="2:6" x14ac:dyDescent="0.25">
      <c r="B15" s="52" t="s">
        <v>19</v>
      </c>
      <c r="C15" s="53">
        <f>SUM(C16:C27)</f>
        <v>167</v>
      </c>
      <c r="D15" s="23">
        <f>SUM(D16:D27)</f>
        <v>8</v>
      </c>
      <c r="F15" s="54"/>
    </row>
    <row r="16" spans="2:6" x14ac:dyDescent="0.25">
      <c r="B16" s="24" t="s">
        <v>9</v>
      </c>
      <c r="C16" s="25">
        <v>33</v>
      </c>
      <c r="D16" s="26">
        <v>2</v>
      </c>
      <c r="F16" s="54"/>
    </row>
    <row r="17" spans="2:4" x14ac:dyDescent="0.25">
      <c r="B17" s="24" t="s">
        <v>10</v>
      </c>
      <c r="C17" s="25">
        <v>19</v>
      </c>
      <c r="D17" s="26">
        <v>0</v>
      </c>
    </row>
    <row r="18" spans="2:4" x14ac:dyDescent="0.25">
      <c r="B18" s="24" t="s">
        <v>11</v>
      </c>
      <c r="C18" s="25">
        <v>20</v>
      </c>
      <c r="D18" s="26">
        <v>0</v>
      </c>
    </row>
    <row r="19" spans="2:4" x14ac:dyDescent="0.25">
      <c r="B19" s="24" t="s">
        <v>12</v>
      </c>
      <c r="C19" s="25">
        <v>4</v>
      </c>
      <c r="D19" s="26">
        <v>0</v>
      </c>
    </row>
    <row r="20" spans="2:4" x14ac:dyDescent="0.25">
      <c r="B20" s="24" t="s">
        <v>20</v>
      </c>
      <c r="C20" s="25">
        <v>10</v>
      </c>
      <c r="D20" s="26">
        <v>0</v>
      </c>
    </row>
    <row r="21" spans="2:4" x14ac:dyDescent="0.25">
      <c r="B21" s="24" t="s">
        <v>21</v>
      </c>
      <c r="C21" s="25">
        <v>7</v>
      </c>
      <c r="D21" s="26">
        <v>0</v>
      </c>
    </row>
    <row r="22" spans="2:4" x14ac:dyDescent="0.25">
      <c r="B22" s="24" t="s">
        <v>22</v>
      </c>
      <c r="C22" s="25">
        <v>0</v>
      </c>
      <c r="D22" s="26">
        <v>0</v>
      </c>
    </row>
    <row r="23" spans="2:4" x14ac:dyDescent="0.25">
      <c r="B23" s="24" t="s">
        <v>23</v>
      </c>
      <c r="C23" s="25">
        <v>10</v>
      </c>
      <c r="D23" s="26">
        <v>1</v>
      </c>
    </row>
    <row r="24" spans="2:4" x14ac:dyDescent="0.25">
      <c r="B24" s="24" t="s">
        <v>25</v>
      </c>
      <c r="C24" s="25">
        <v>12</v>
      </c>
      <c r="D24" s="26">
        <v>0</v>
      </c>
    </row>
    <row r="25" spans="2:4" x14ac:dyDescent="0.25">
      <c r="B25" s="24" t="s">
        <v>26</v>
      </c>
      <c r="C25" s="25">
        <v>25</v>
      </c>
      <c r="D25" s="26">
        <v>1</v>
      </c>
    </row>
    <row r="26" spans="2:4" x14ac:dyDescent="0.25">
      <c r="B26" s="24" t="s">
        <v>27</v>
      </c>
      <c r="C26" s="25">
        <v>10</v>
      </c>
      <c r="D26" s="26">
        <v>0</v>
      </c>
    </row>
    <row r="27" spans="2:4" x14ac:dyDescent="0.25">
      <c r="B27" s="27" t="s">
        <v>32</v>
      </c>
      <c r="C27" s="28">
        <v>17</v>
      </c>
      <c r="D27" s="29">
        <v>4</v>
      </c>
    </row>
    <row r="28" spans="2:4" ht="27.75" customHeight="1" x14ac:dyDescent="0.25">
      <c r="B28" s="102" t="s">
        <v>31</v>
      </c>
      <c r="C28" s="102"/>
      <c r="D28" s="102"/>
    </row>
    <row r="29" spans="2:4" x14ac:dyDescent="0.25">
      <c r="B29" s="30" t="s">
        <v>8</v>
      </c>
    </row>
    <row r="49" spans="3:3" x14ac:dyDescent="0.25">
      <c r="C49" s="30" t="s">
        <v>8</v>
      </c>
    </row>
  </sheetData>
  <mergeCells count="7">
    <mergeCell ref="B28:D28"/>
    <mergeCell ref="B8:D8"/>
    <mergeCell ref="B9:D9"/>
    <mergeCell ref="B10:D10"/>
    <mergeCell ref="B11:D11"/>
    <mergeCell ref="B13:B14"/>
    <mergeCell ref="C13:D1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G40"/>
  <sheetViews>
    <sheetView showGridLines="0" view="pageBreakPreview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39.5703125" customWidth="1"/>
    <col min="5" max="5" width="11.28515625" customWidth="1"/>
    <col min="6" max="6" width="18.140625" bestFit="1" customWidth="1"/>
  </cols>
  <sheetData>
    <row r="1" spans="2:7" ht="3.75" customHeight="1" thickBot="1" x14ac:dyDescent="0.3"/>
    <row r="2" spans="2:7" x14ac:dyDescent="0.25">
      <c r="B2" s="1"/>
      <c r="C2" s="2"/>
      <c r="D2" s="3"/>
    </row>
    <row r="3" spans="2:7" x14ac:dyDescent="0.25">
      <c r="B3" s="5"/>
      <c r="C3" s="6"/>
      <c r="D3" s="7"/>
      <c r="E3" s="4"/>
    </row>
    <row r="4" spans="2:7" x14ac:dyDescent="0.25">
      <c r="B4" s="5"/>
      <c r="C4" s="6"/>
      <c r="D4" s="7"/>
      <c r="E4" s="4"/>
    </row>
    <row r="5" spans="2:7" x14ac:dyDescent="0.25">
      <c r="B5" s="5"/>
      <c r="C5" s="6"/>
      <c r="D5" s="7"/>
      <c r="E5" s="4"/>
    </row>
    <row r="6" spans="2:7" ht="15.75" thickBot="1" x14ac:dyDescent="0.3">
      <c r="B6" s="8"/>
      <c r="C6" s="9"/>
      <c r="D6" s="10"/>
    </row>
    <row r="7" spans="2:7" ht="5.25" customHeight="1" x14ac:dyDescent="0.25">
      <c r="B7" s="11"/>
      <c r="C7" s="12"/>
      <c r="D7" s="13"/>
    </row>
    <row r="8" spans="2:7" ht="15.75" x14ac:dyDescent="0.25">
      <c r="B8" s="90" t="s">
        <v>0</v>
      </c>
      <c r="C8" s="91"/>
      <c r="D8" s="92"/>
      <c r="E8" s="14"/>
      <c r="F8" s="14"/>
    </row>
    <row r="9" spans="2:7" ht="15.75" x14ac:dyDescent="0.25">
      <c r="B9" s="90" t="s">
        <v>1</v>
      </c>
      <c r="C9" s="91"/>
      <c r="D9" s="92"/>
      <c r="E9" s="15"/>
      <c r="F9" s="15"/>
    </row>
    <row r="10" spans="2:7" ht="15" customHeight="1" x14ac:dyDescent="0.25">
      <c r="B10" s="90" t="s">
        <v>24</v>
      </c>
      <c r="C10" s="91"/>
      <c r="D10" s="92"/>
      <c r="E10" s="16"/>
      <c r="F10" s="16"/>
    </row>
    <row r="11" spans="2:7" ht="15" customHeight="1" x14ac:dyDescent="0.25">
      <c r="B11" s="90" t="s">
        <v>41</v>
      </c>
      <c r="C11" s="91"/>
      <c r="D11" s="92"/>
      <c r="E11" s="16"/>
      <c r="F11" s="16"/>
    </row>
    <row r="12" spans="2:7" ht="5.25" customHeight="1" thickBot="1" x14ac:dyDescent="0.3">
      <c r="B12" s="11"/>
      <c r="C12" s="12"/>
      <c r="D12" s="40"/>
      <c r="F12" s="17"/>
    </row>
    <row r="13" spans="2:7" ht="15.75" x14ac:dyDescent="0.25">
      <c r="B13" s="103" t="s">
        <v>3</v>
      </c>
      <c r="C13" s="105" t="s">
        <v>4</v>
      </c>
      <c r="D13" s="106"/>
      <c r="E13" s="18"/>
      <c r="F13" s="18"/>
    </row>
    <row r="14" spans="2:7" ht="34.5" x14ac:dyDescent="0.25">
      <c r="B14" s="104"/>
      <c r="C14" s="19" t="s">
        <v>5</v>
      </c>
      <c r="D14" s="51" t="s">
        <v>30</v>
      </c>
    </row>
    <row r="15" spans="2:7" x14ac:dyDescent="0.25">
      <c r="B15" s="55" t="s">
        <v>7</v>
      </c>
      <c r="C15" s="56">
        <v>171</v>
      </c>
      <c r="D15" s="57">
        <v>22</v>
      </c>
      <c r="F15" s="54"/>
      <c r="G15" s="54"/>
    </row>
    <row r="16" spans="2:7" x14ac:dyDescent="0.25">
      <c r="B16" s="58" t="s">
        <v>17</v>
      </c>
      <c r="C16" s="59">
        <v>43</v>
      </c>
      <c r="D16" s="60">
        <v>1</v>
      </c>
      <c r="F16" s="54"/>
    </row>
    <row r="17" spans="2:6" x14ac:dyDescent="0.25">
      <c r="B17" s="58" t="s">
        <v>16</v>
      </c>
      <c r="C17" s="59">
        <v>44</v>
      </c>
      <c r="D17" s="60">
        <v>5</v>
      </c>
      <c r="F17" s="54"/>
    </row>
    <row r="18" spans="2:6" x14ac:dyDescent="0.25">
      <c r="B18" s="58" t="s">
        <v>15</v>
      </c>
      <c r="C18" s="59">
        <v>48</v>
      </c>
      <c r="D18" s="60">
        <v>10</v>
      </c>
      <c r="F18" s="54"/>
    </row>
    <row r="19" spans="2:6" x14ac:dyDescent="0.25">
      <c r="B19" s="61" t="s">
        <v>14</v>
      </c>
      <c r="C19" s="62">
        <v>36</v>
      </c>
      <c r="D19" s="63">
        <v>6</v>
      </c>
      <c r="F19" s="54"/>
    </row>
    <row r="20" spans="2:6" x14ac:dyDescent="0.25">
      <c r="B20" s="30" t="s">
        <v>33</v>
      </c>
    </row>
    <row r="21" spans="2:6" x14ac:dyDescent="0.25">
      <c r="B21" s="30" t="s">
        <v>8</v>
      </c>
    </row>
    <row r="40" spans="3:3" x14ac:dyDescent="0.25">
      <c r="C40" s="30" t="s">
        <v>8</v>
      </c>
    </row>
  </sheetData>
  <mergeCells count="6">
    <mergeCell ref="B8:D8"/>
    <mergeCell ref="B9:D9"/>
    <mergeCell ref="B10:D10"/>
    <mergeCell ref="B11:D11"/>
    <mergeCell ref="B13:B14"/>
    <mergeCell ref="C13:D1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0"/>
  </sheetPr>
  <dimension ref="B1:F41"/>
  <sheetViews>
    <sheetView showGridLines="0" view="pageBreakPreview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1" customWidth="1"/>
    <col min="2" max="2" width="23" customWidth="1"/>
    <col min="3" max="3" width="48.42578125" customWidth="1"/>
    <col min="4" max="4" width="39.5703125" customWidth="1"/>
    <col min="5" max="5" width="12.85546875" customWidth="1"/>
  </cols>
  <sheetData>
    <row r="1" spans="2:6" ht="3.75" customHeight="1" thickBot="1" x14ac:dyDescent="0.3">
      <c r="F1" s="64"/>
    </row>
    <row r="2" spans="2:6" x14ac:dyDescent="0.25">
      <c r="B2" s="1"/>
      <c r="C2" s="2"/>
      <c r="D2" s="3"/>
      <c r="E2" s="4" t="s">
        <v>34</v>
      </c>
      <c r="F2" s="64"/>
    </row>
    <row r="3" spans="2:6" x14ac:dyDescent="0.25">
      <c r="B3" s="5"/>
      <c r="C3" s="6"/>
      <c r="D3" s="7"/>
      <c r="E3" s="4"/>
      <c r="F3" s="64"/>
    </row>
    <row r="4" spans="2:6" x14ac:dyDescent="0.25">
      <c r="B4" s="5"/>
      <c r="C4" s="6"/>
      <c r="D4" s="7"/>
      <c r="E4" s="4"/>
      <c r="F4" s="64"/>
    </row>
    <row r="5" spans="2:6" x14ac:dyDescent="0.25">
      <c r="B5" s="5"/>
      <c r="C5" s="6"/>
      <c r="D5" s="7"/>
      <c r="E5" s="4"/>
      <c r="F5" s="64"/>
    </row>
    <row r="6" spans="2:6" ht="15.75" thickBot="1" x14ac:dyDescent="0.3">
      <c r="B6" s="8"/>
      <c r="C6" s="9"/>
      <c r="D6" s="10"/>
      <c r="F6" s="64"/>
    </row>
    <row r="7" spans="2:6" ht="5.25" customHeight="1" x14ac:dyDescent="0.25">
      <c r="B7" s="11"/>
      <c r="C7" s="12"/>
      <c r="D7" s="13"/>
      <c r="F7" s="64"/>
    </row>
    <row r="8" spans="2:6" ht="15.75" x14ac:dyDescent="0.25">
      <c r="B8" s="90" t="s">
        <v>0</v>
      </c>
      <c r="C8" s="91"/>
      <c r="D8" s="92"/>
      <c r="E8" s="14"/>
      <c r="F8" s="64"/>
    </row>
    <row r="9" spans="2:6" ht="15.75" x14ac:dyDescent="0.25">
      <c r="B9" s="90" t="s">
        <v>1</v>
      </c>
      <c r="C9" s="91"/>
      <c r="D9" s="92"/>
      <c r="E9" s="15"/>
      <c r="F9" s="64"/>
    </row>
    <row r="10" spans="2:6" ht="15" customHeight="1" x14ac:dyDescent="0.25">
      <c r="B10" s="90" t="s">
        <v>2</v>
      </c>
      <c r="C10" s="91"/>
      <c r="D10" s="92"/>
      <c r="E10" s="16"/>
      <c r="F10" s="64"/>
    </row>
    <row r="11" spans="2:6" ht="15" customHeight="1" x14ac:dyDescent="0.25">
      <c r="B11" s="90" t="s">
        <v>42</v>
      </c>
      <c r="C11" s="91"/>
      <c r="D11" s="92"/>
      <c r="E11" s="16"/>
      <c r="F11" s="64"/>
    </row>
    <row r="12" spans="2:6" ht="5.25" customHeight="1" x14ac:dyDescent="0.25">
      <c r="B12" s="11"/>
      <c r="C12" s="12"/>
      <c r="D12" s="13"/>
      <c r="F12" s="64"/>
    </row>
    <row r="13" spans="2:6" ht="15.75" x14ac:dyDescent="0.25">
      <c r="B13" s="93" t="s">
        <v>3</v>
      </c>
      <c r="C13" s="95" t="s">
        <v>4</v>
      </c>
      <c r="D13" s="96"/>
      <c r="E13" s="18"/>
      <c r="F13" s="64"/>
    </row>
    <row r="14" spans="2:6" ht="31.5" x14ac:dyDescent="0.25">
      <c r="B14" s="94"/>
      <c r="C14" s="19" t="s">
        <v>5</v>
      </c>
      <c r="D14" s="20" t="s">
        <v>6</v>
      </c>
      <c r="F14" s="64"/>
    </row>
    <row r="15" spans="2:6" x14ac:dyDescent="0.25">
      <c r="B15" s="55" t="s">
        <v>7</v>
      </c>
      <c r="C15" s="56">
        <v>152</v>
      </c>
      <c r="D15" s="57">
        <v>3</v>
      </c>
    </row>
    <row r="16" spans="2:6" x14ac:dyDescent="0.25">
      <c r="B16" s="58" t="s">
        <v>17</v>
      </c>
      <c r="C16" s="59">
        <v>34</v>
      </c>
      <c r="D16" s="60">
        <v>2</v>
      </c>
    </row>
    <row r="17" spans="2:4" x14ac:dyDescent="0.25">
      <c r="B17" s="58" t="s">
        <v>16</v>
      </c>
      <c r="C17" s="59">
        <v>47</v>
      </c>
      <c r="D17" s="60">
        <v>0</v>
      </c>
    </row>
    <row r="18" spans="2:4" x14ac:dyDescent="0.25">
      <c r="B18" s="58" t="s">
        <v>15</v>
      </c>
      <c r="C18" s="59">
        <v>33</v>
      </c>
      <c r="D18" s="60">
        <v>0</v>
      </c>
    </row>
    <row r="19" spans="2:4" x14ac:dyDescent="0.25">
      <c r="B19" s="61" t="s">
        <v>14</v>
      </c>
      <c r="C19" s="62">
        <v>38</v>
      </c>
      <c r="D19" s="63">
        <v>1</v>
      </c>
    </row>
    <row r="20" spans="2:4" x14ac:dyDescent="0.25">
      <c r="B20" s="30" t="s">
        <v>8</v>
      </c>
    </row>
    <row r="21" spans="2:4" x14ac:dyDescent="0.25">
      <c r="B21" s="31"/>
    </row>
    <row r="41" spans="3:3" x14ac:dyDescent="0.25">
      <c r="C41" s="30" t="s">
        <v>8</v>
      </c>
    </row>
  </sheetData>
  <mergeCells count="6">
    <mergeCell ref="B8:D8"/>
    <mergeCell ref="B9:D9"/>
    <mergeCell ref="B10:D10"/>
    <mergeCell ref="B11:D11"/>
    <mergeCell ref="B13:B14"/>
    <mergeCell ref="C13:D13"/>
  </mergeCells>
  <hyperlinks>
    <hyperlink ref="E2" location="Indice!A1" display="Volver al índice" xr:uid="{00000000-0004-0000-45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F87F8-99CE-4BE1-A2A7-36665F8BFCF8}">
  <dimension ref="B1:M36"/>
  <sheetViews>
    <sheetView showGridLines="0" view="pageBreakPreview" topLeftCell="A7" zoomScaleNormal="100" zoomScaleSheetLayoutView="100" workbookViewId="0">
      <selection activeCell="K23" sqref="K23"/>
    </sheetView>
  </sheetViews>
  <sheetFormatPr baseColWidth="10" defaultRowHeight="14.25" x14ac:dyDescent="0.2"/>
  <cols>
    <col min="1" max="1" width="1" style="66" customWidth="1"/>
    <col min="2" max="2" width="33.42578125" style="66" customWidth="1"/>
    <col min="3" max="3" width="16.85546875" style="66" customWidth="1"/>
    <col min="4" max="4" width="23.5703125" style="66" customWidth="1"/>
    <col min="5" max="5" width="12.42578125" style="66" customWidth="1"/>
    <col min="6" max="6" width="9.140625" style="66" customWidth="1"/>
    <col min="7" max="7" width="12.5703125" style="66" customWidth="1"/>
    <col min="8" max="8" width="8.42578125" style="66" customWidth="1"/>
    <col min="9" max="9" width="12.42578125" style="66" customWidth="1"/>
    <col min="10" max="10" width="10.42578125" style="66" customWidth="1"/>
    <col min="11" max="11" width="12.85546875" style="66" customWidth="1"/>
    <col min="12" max="12" width="11.28515625" style="66" customWidth="1"/>
    <col min="13" max="13" width="3" style="66" customWidth="1"/>
    <col min="14" max="16384" width="11.42578125" style="66"/>
  </cols>
  <sheetData>
    <row r="1" spans="2:13" ht="3.75" customHeight="1" x14ac:dyDescent="0.2"/>
    <row r="2" spans="2:13" x14ac:dyDescent="0.2">
      <c r="B2" s="65"/>
      <c r="C2" s="65"/>
      <c r="D2" s="65"/>
      <c r="E2" s="68"/>
      <c r="F2" s="65"/>
      <c r="G2" s="65"/>
      <c r="H2" s="65"/>
    </row>
    <row r="3" spans="2:13" x14ac:dyDescent="0.2">
      <c r="B3" s="65"/>
      <c r="C3" s="65"/>
      <c r="D3" s="65"/>
      <c r="E3" s="68"/>
      <c r="F3" s="65"/>
      <c r="G3" s="65"/>
      <c r="H3" s="65"/>
      <c r="I3" s="4"/>
      <c r="K3" s="4"/>
    </row>
    <row r="4" spans="2:13" x14ac:dyDescent="0.2">
      <c r="B4" s="65"/>
      <c r="C4" s="65"/>
      <c r="D4" s="65"/>
      <c r="E4" s="68"/>
      <c r="F4" s="65"/>
      <c r="G4" s="65"/>
      <c r="H4" s="65"/>
      <c r="I4" s="4"/>
      <c r="K4" s="4"/>
    </row>
    <row r="5" spans="2:13" x14ac:dyDescent="0.2">
      <c r="B5" s="65"/>
      <c r="C5" s="65"/>
      <c r="D5" s="65"/>
      <c r="E5" s="68"/>
      <c r="F5" s="65"/>
      <c r="G5" s="65"/>
      <c r="H5" s="65"/>
      <c r="I5" s="4"/>
      <c r="K5" s="4"/>
    </row>
    <row r="6" spans="2:13" x14ac:dyDescent="0.2">
      <c r="B6" s="68"/>
      <c r="C6" s="68"/>
      <c r="D6" s="68"/>
      <c r="E6" s="68"/>
      <c r="F6" s="65"/>
      <c r="G6" s="65"/>
      <c r="H6" s="65"/>
    </row>
    <row r="7" spans="2:13" ht="15.75" x14ac:dyDescent="0.25">
      <c r="B7" s="91" t="s">
        <v>0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ht="15.75" x14ac:dyDescent="0.25">
      <c r="B8" s="91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3" ht="15" customHeight="1" x14ac:dyDescent="0.25">
      <c r="B9" s="91" t="s">
        <v>35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3" ht="15" customHeight="1" x14ac:dyDescent="0.25">
      <c r="B10" s="115" t="s">
        <v>43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2:13" ht="21.75" customHeight="1" x14ac:dyDescent="0.2">
      <c r="B11" s="109" t="s">
        <v>4</v>
      </c>
      <c r="C11" s="113" t="s">
        <v>19</v>
      </c>
      <c r="D11" s="113"/>
      <c r="E11" s="113" t="s">
        <v>47</v>
      </c>
      <c r="F11" s="113"/>
      <c r="G11" s="113"/>
      <c r="H11" s="113"/>
      <c r="I11" s="113"/>
      <c r="J11" s="113"/>
      <c r="K11" s="113"/>
      <c r="L11" s="114"/>
    </row>
    <row r="12" spans="2:13" ht="22.5" customHeight="1" x14ac:dyDescent="0.2">
      <c r="B12" s="110"/>
      <c r="C12" s="116"/>
      <c r="D12" s="116"/>
      <c r="E12" s="111" t="s">
        <v>17</v>
      </c>
      <c r="F12" s="111"/>
      <c r="G12" s="111" t="s">
        <v>16</v>
      </c>
      <c r="H12" s="111"/>
      <c r="I12" s="111" t="s">
        <v>48</v>
      </c>
      <c r="J12" s="111"/>
      <c r="K12" s="111" t="s">
        <v>14</v>
      </c>
      <c r="L12" s="112"/>
    </row>
    <row r="13" spans="2:13" ht="18.75" x14ac:dyDescent="0.2">
      <c r="B13" s="110"/>
      <c r="C13" s="78" t="s">
        <v>51</v>
      </c>
      <c r="D13" s="78" t="s">
        <v>50</v>
      </c>
      <c r="E13" s="76" t="s">
        <v>45</v>
      </c>
      <c r="F13" s="77" t="s">
        <v>46</v>
      </c>
      <c r="G13" s="76" t="s">
        <v>45</v>
      </c>
      <c r="H13" s="77" t="s">
        <v>46</v>
      </c>
      <c r="I13" s="76" t="s">
        <v>45</v>
      </c>
      <c r="J13" s="77" t="s">
        <v>46</v>
      </c>
      <c r="K13" s="76" t="s">
        <v>45</v>
      </c>
      <c r="L13" s="79" t="s">
        <v>46</v>
      </c>
      <c r="M13" s="69"/>
    </row>
    <row r="14" spans="2:13" ht="15" x14ac:dyDescent="0.25">
      <c r="B14" s="70" t="s">
        <v>19</v>
      </c>
      <c r="C14" s="80">
        <f>E14+G14+I14+K14</f>
        <v>274</v>
      </c>
      <c r="D14" s="80">
        <f>F14+H14+J14+L14</f>
        <v>1095</v>
      </c>
      <c r="E14" s="71">
        <f>E15+E16</f>
        <v>71</v>
      </c>
      <c r="F14" s="71">
        <f t="shared" ref="F14:L14" si="0">F15+F16</f>
        <v>341</v>
      </c>
      <c r="G14" s="71">
        <f t="shared" si="0"/>
        <v>85</v>
      </c>
      <c r="H14" s="71">
        <f t="shared" si="0"/>
        <v>346</v>
      </c>
      <c r="I14" s="71">
        <f t="shared" si="0"/>
        <v>66</v>
      </c>
      <c r="J14" s="71">
        <f t="shared" si="0"/>
        <v>305</v>
      </c>
      <c r="K14" s="71">
        <f t="shared" si="0"/>
        <v>52</v>
      </c>
      <c r="L14" s="81">
        <f t="shared" si="0"/>
        <v>103</v>
      </c>
    </row>
    <row r="15" spans="2:13" ht="31.5" customHeight="1" x14ac:dyDescent="0.25">
      <c r="B15" s="75" t="s">
        <v>5</v>
      </c>
      <c r="C15" s="80">
        <f t="shared" ref="C15:C16" si="1">E15+G15+I15+K15</f>
        <v>100</v>
      </c>
      <c r="D15" s="80">
        <f t="shared" ref="D15:D16" si="2">F15+H15+J15+L15</f>
        <v>701</v>
      </c>
      <c r="E15" s="72">
        <v>20</v>
      </c>
      <c r="F15" s="72">
        <v>179</v>
      </c>
      <c r="G15" s="72">
        <v>39</v>
      </c>
      <c r="H15" s="72">
        <v>236</v>
      </c>
      <c r="I15" s="73">
        <v>26</v>
      </c>
      <c r="J15" s="82">
        <v>212</v>
      </c>
      <c r="K15" s="73">
        <v>15</v>
      </c>
      <c r="L15" s="74">
        <v>74</v>
      </c>
    </row>
    <row r="16" spans="2:13" ht="15" x14ac:dyDescent="0.25">
      <c r="B16" s="83" t="s">
        <v>44</v>
      </c>
      <c r="C16" s="84">
        <f t="shared" si="1"/>
        <v>174</v>
      </c>
      <c r="D16" s="84">
        <f t="shared" si="2"/>
        <v>394</v>
      </c>
      <c r="E16" s="85">
        <v>51</v>
      </c>
      <c r="F16" s="85">
        <v>162</v>
      </c>
      <c r="G16" s="85">
        <v>46</v>
      </c>
      <c r="H16" s="85">
        <v>110</v>
      </c>
      <c r="I16" s="85">
        <v>40</v>
      </c>
      <c r="J16" s="85">
        <v>93</v>
      </c>
      <c r="K16" s="85">
        <v>37</v>
      </c>
      <c r="L16" s="86">
        <v>29</v>
      </c>
    </row>
    <row r="17" spans="2:12" ht="48" customHeight="1" x14ac:dyDescent="0.25">
      <c r="B17" s="107" t="s">
        <v>49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2:12" x14ac:dyDescent="0.2">
      <c r="B18" s="67" t="s">
        <v>8</v>
      </c>
      <c r="C18" s="67"/>
      <c r="D18" s="67"/>
    </row>
    <row r="36" spans="3:3" x14ac:dyDescent="0.2">
      <c r="C36" s="67" t="s">
        <v>8</v>
      </c>
    </row>
  </sheetData>
  <mergeCells count="12">
    <mergeCell ref="B17:L17"/>
    <mergeCell ref="B11:B13"/>
    <mergeCell ref="K12:L12"/>
    <mergeCell ref="E11:L11"/>
    <mergeCell ref="B7:L7"/>
    <mergeCell ref="B8:L8"/>
    <mergeCell ref="B9:L9"/>
    <mergeCell ref="B10:L10"/>
    <mergeCell ref="I12:J12"/>
    <mergeCell ref="G12:H12"/>
    <mergeCell ref="C11:D12"/>
    <mergeCell ref="E12:F12"/>
  </mergeCells>
  <printOptions horizontalCentered="1"/>
  <pageMargins left="0.11811023622047245" right="0.11811023622047245" top="0.15748031496062992" bottom="0.15748031496062992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 2015</vt:lpstr>
      <vt:lpstr> 2016</vt:lpstr>
      <vt:lpstr>2017</vt:lpstr>
      <vt:lpstr>2018</vt:lpstr>
      <vt:lpstr>2019</vt:lpstr>
      <vt:lpstr>2020</vt:lpstr>
      <vt:lpstr> 2021</vt:lpstr>
      <vt:lpstr> 2022</vt:lpstr>
      <vt:lpstr> 2023</vt:lpstr>
      <vt:lpstr>2024</vt:lpstr>
      <vt:lpstr>' 2015'!Área_de_impresión</vt:lpstr>
      <vt:lpstr>' 2016'!Área_de_impresión</vt:lpstr>
      <vt:lpstr>' 2021'!Área_de_impresión</vt:lpstr>
      <vt:lpstr>' 2022'!Área_de_impresión</vt:lpstr>
      <vt:lpstr>' 2023'!Área_de_impresión</vt:lpstr>
      <vt:lpstr>'2017'!Área_de_impresión</vt:lpstr>
      <vt:lpstr>'2018'!Área_de_impresión</vt:lpstr>
      <vt:lpstr>'2019'!Área_de_impresión</vt:lpstr>
      <vt:lpstr>'2020'!Área_de_impresión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2024-04-11T12:30:32Z</cp:lastPrinted>
  <dcterms:created xsi:type="dcterms:W3CDTF">2016-05-20T19:43:11Z</dcterms:created>
  <dcterms:modified xsi:type="dcterms:W3CDTF">2024-04-11T12:31:01Z</dcterms:modified>
</cp:coreProperties>
</file>