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4\Publicar\Excel_Est_Inst_Ene_marzo_2024\"/>
    </mc:Choice>
  </mc:AlternateContent>
  <xr:revisionPtr revIDLastSave="0" documentId="8_{D335FC03-62F6-4B51-95AA-25E2F0C41BA4}" xr6:coauthVersionLast="36" xr6:coauthVersionMax="36" xr10:uidLastSave="{00000000-0000-0000-0000-000000000000}"/>
  <bookViews>
    <workbookView xWindow="0" yWindow="0" windowWidth="28800" windowHeight="10725" tabRatio="835" firstSheet="2" activeTab="9" xr2:uid="{00000000-000D-0000-FFFF-FFFF00000000}"/>
  </bookViews>
  <sheets>
    <sheet name="2015" sheetId="2" r:id="rId1"/>
    <sheet name="2016" sheetId="10" r:id="rId2"/>
    <sheet name="2017" sheetId="24" r:id="rId3"/>
    <sheet name="2018" sheetId="36" r:id="rId4"/>
    <sheet name="2019" sheetId="49" r:id="rId5"/>
    <sheet name="2020  " sheetId="61" r:id="rId6"/>
    <sheet name="2021" sheetId="72" r:id="rId7"/>
    <sheet name=" 2022" sheetId="87" r:id="rId8"/>
    <sheet name=" 2023" sheetId="101" r:id="rId9"/>
    <sheet name=" 2024" sheetId="102" r:id="rId10"/>
  </sheets>
  <externalReferences>
    <externalReference r:id="rId11"/>
  </externalReferences>
  <definedNames>
    <definedName name="_xlnm.Print_Area" localSheetId="7">' 2022'!$A$1:$G$48</definedName>
    <definedName name="_xlnm.Print_Area" localSheetId="8">' 2023'!$A$1:$G$45</definedName>
    <definedName name="_xlnm.Print_Area" localSheetId="9">' 2024'!$A$1:$G$36</definedName>
    <definedName name="_xlnm.Print_Area" localSheetId="0">'2015'!$A$1:$F$44</definedName>
    <definedName name="_xlnm.Print_Area" localSheetId="1">'2016'!$A$1:$G$48</definedName>
    <definedName name="_xlnm.Print_Area" localSheetId="2">'2017'!$A$1:$F$48</definedName>
    <definedName name="_xlnm.Print_Area" localSheetId="3">'2018'!$A$1:$F$48</definedName>
    <definedName name="_xlnm.Print_Area" localSheetId="4">'2019'!$A$1:$F$48</definedName>
    <definedName name="_xlnm.Print_Area" localSheetId="5">'2020  '!$A$1:$F$48</definedName>
    <definedName name="_xlnm.Print_Area" localSheetId="6">'2021'!$A$1:$G$48</definedName>
    <definedName name="PROCESOS">'[1]Catálogo de procesos'!$E$9:$E$30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02" l="1"/>
  <c r="C13" i="102"/>
  <c r="F12" i="102"/>
  <c r="E12" i="102"/>
  <c r="D12" i="102"/>
  <c r="C12" i="102" l="1"/>
  <c r="C14" i="101"/>
  <c r="C15" i="101"/>
  <c r="C16" i="101"/>
  <c r="C17" i="101"/>
  <c r="C18" i="101"/>
  <c r="C19" i="101"/>
  <c r="C20" i="101"/>
  <c r="C21" i="101"/>
  <c r="C22" i="101"/>
  <c r="C24" i="101"/>
  <c r="F12" i="101"/>
  <c r="C13" i="101" l="1"/>
  <c r="C12" i="101" s="1"/>
  <c r="E12" i="101"/>
  <c r="D12" i="101"/>
  <c r="F14" i="87" l="1"/>
  <c r="E14" i="87"/>
  <c r="D14" i="87"/>
  <c r="C26" i="87" l="1"/>
  <c r="C25" i="87"/>
  <c r="C24" i="87"/>
  <c r="C23" i="87"/>
  <c r="C22" i="87"/>
  <c r="C21" i="87"/>
  <c r="C20" i="87"/>
  <c r="C19" i="87"/>
  <c r="C18" i="87"/>
  <c r="C17" i="87"/>
  <c r="C16" i="87"/>
  <c r="C15" i="87"/>
  <c r="C14" i="87" s="1"/>
  <c r="E14" i="72" l="1"/>
  <c r="D14" i="72"/>
  <c r="C24" i="72"/>
  <c r="C26" i="72" l="1"/>
  <c r="C25" i="72"/>
  <c r="C20" i="72"/>
  <c r="C19" i="72"/>
  <c r="C18" i="72"/>
  <c r="C17" i="72"/>
  <c r="C16" i="72"/>
  <c r="C15" i="72"/>
  <c r="F14" i="72"/>
  <c r="C14" i="72" l="1"/>
  <c r="C20" i="61" l="1"/>
  <c r="C19" i="61"/>
  <c r="C18" i="61"/>
  <c r="C17" i="61"/>
  <c r="C16" i="61"/>
  <c r="C15" i="61"/>
  <c r="F14" i="61"/>
  <c r="E14" i="61"/>
  <c r="D14" i="61"/>
  <c r="C14" i="61" l="1"/>
  <c r="F14" i="49" l="1"/>
  <c r="E14" i="49"/>
  <c r="D14" i="49"/>
  <c r="C14" i="49"/>
  <c r="F14" i="36" l="1"/>
  <c r="E14" i="36"/>
  <c r="D14" i="36"/>
  <c r="C14" i="36"/>
  <c r="E14" i="24" l="1"/>
  <c r="F14" i="24"/>
  <c r="D14" i="24"/>
  <c r="C14" i="24"/>
  <c r="C26" i="10" l="1"/>
  <c r="C25" i="10"/>
  <c r="C23" i="10"/>
  <c r="C22" i="10"/>
  <c r="C21" i="10"/>
  <c r="C20" i="10"/>
  <c r="C19" i="10"/>
  <c r="C18" i="10"/>
  <c r="C17" i="10"/>
  <c r="C16" i="10"/>
  <c r="C15" i="10"/>
  <c r="D14" i="10"/>
  <c r="C24" i="10"/>
  <c r="F14" i="10"/>
  <c r="E14" i="10"/>
  <c r="C14" i="10" l="1"/>
</calcChain>
</file>

<file path=xl/sharedStrings.xml><?xml version="1.0" encoding="utf-8"?>
<sst xmlns="http://schemas.openxmlformats.org/spreadsheetml/2006/main" count="231" uniqueCount="38">
  <si>
    <t>Fuente: SISALRIL. A partir de los Estados de Resultados de la Institución.</t>
  </si>
  <si>
    <t>Abril</t>
  </si>
  <si>
    <t>Marzo</t>
  </si>
  <si>
    <t>Febrero</t>
  </si>
  <si>
    <t>Enero</t>
  </si>
  <si>
    <t xml:space="preserve">Total </t>
  </si>
  <si>
    <t>OTROS</t>
  </si>
  <si>
    <t>Seguro de Riesgos Laborales (SRL)</t>
  </si>
  <si>
    <t>Seguro Familiar de Salud (SFS)</t>
  </si>
  <si>
    <t>TOTAL</t>
  </si>
  <si>
    <t>Período</t>
  </si>
  <si>
    <t>Ingresos por Mes según Fuente de Origen</t>
  </si>
  <si>
    <t>Superintendencia de Salud y Riesgos Laborales</t>
  </si>
  <si>
    <t>Cuadro 2_001</t>
  </si>
  <si>
    <t>Año: 2015</t>
  </si>
  <si>
    <t>Otros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</si>
  <si>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</si>
  <si>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</si>
  <si>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</si>
  <si>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</si>
  <si>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</si>
  <si>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</si>
  <si>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</si>
  <si>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</si>
  <si>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Año: 2016</t>
  </si>
  <si>
    <t xml:space="preserve">Diciembre </t>
  </si>
  <si>
    <t xml:space="preserve">Octubre </t>
  </si>
  <si>
    <t xml:space="preserve">Noviembre </t>
  </si>
  <si>
    <t>Total</t>
  </si>
  <si>
    <t>Año: 2017</t>
  </si>
  <si>
    <t>Año:  2018</t>
  </si>
  <si>
    <t>Año:  2019</t>
  </si>
  <si>
    <t>Año: 2020</t>
  </si>
  <si>
    <t>Año: 2021</t>
  </si>
  <si>
    <t>Año: 2022</t>
  </si>
  <si>
    <t>Año:  2023</t>
  </si>
  <si>
    <t>Año:  2024</t>
  </si>
  <si>
    <t>Nota: los datos están disponibles hasta el mes de febrero, hasta tanto sean remitidos los del corte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</si>
</sst>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right"/>
    </xf>
    <xf numFmtId="17" fontId="0" fillId="0" borderId="0" xfId="1" applyNumberFormat="1" applyFont="1" applyBorder="1"/>
    <xf numFmtId="164" fontId="6" fillId="0" borderId="0" xfId="1" applyNumberFormat="1" applyFont="1" applyBorder="1" applyAlignment="1">
      <alignment wrapText="1"/>
    </xf>
    <xf numFmtId="164" fontId="3" fillId="0" borderId="0" xfId="1" applyNumberFormat="1" applyFont="1"/>
    <xf numFmtId="164" fontId="7" fillId="0" borderId="0" xfId="1" applyNumberFormat="1" applyFont="1"/>
    <xf numFmtId="0" fontId="8" fillId="0" borderId="3" xfId="0" applyFont="1" applyFill="1" applyBorder="1"/>
    <xf numFmtId="3" fontId="2" fillId="0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 applyAlignment="1">
      <alignment horizontal="right"/>
    </xf>
    <xf numFmtId="0" fontId="8" fillId="0" borderId="6" xfId="0" applyFont="1" applyFill="1" applyBorder="1"/>
    <xf numFmtId="3" fontId="4" fillId="3" borderId="4" xfId="1" applyNumberFormat="1" applyFont="1" applyFill="1" applyBorder="1" applyAlignment="1">
      <alignment horizontal="right" vertical="center"/>
    </xf>
    <xf numFmtId="3" fontId="4" fillId="3" borderId="5" xfId="1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2" fillId="5" borderId="12" xfId="0" applyFont="1" applyFill="1" applyBorder="1"/>
    <xf numFmtId="0" fontId="12" fillId="5" borderId="13" xfId="0" applyFont="1" applyFill="1" applyBorder="1"/>
    <xf numFmtId="0" fontId="14" fillId="5" borderId="14" xfId="2" applyFont="1" applyFill="1" applyBorder="1" applyAlignment="1" applyProtection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13" fillId="0" borderId="0" xfId="2" applyNumberFormat="1" applyAlignment="1" applyProtection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15" fillId="0" borderId="0" xfId="2" applyNumberFormat="1" applyFont="1" applyAlignment="1" applyProtection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3" fontId="2" fillId="2" borderId="2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164" fontId="16" fillId="0" borderId="0" xfId="1" applyNumberFormat="1" applyFont="1"/>
    <xf numFmtId="0" fontId="13" fillId="0" borderId="0" xfId="2" applyAlignment="1" applyProtection="1"/>
    <xf numFmtId="3" fontId="1" fillId="2" borderId="5" xfId="1" applyNumberFormat="1" applyFont="1" applyFill="1" applyBorder="1" applyAlignment="1">
      <alignment horizontal="right"/>
    </xf>
    <xf numFmtId="3" fontId="1" fillId="0" borderId="5" xfId="1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horizontal="right" vertical="center"/>
    </xf>
    <xf numFmtId="3" fontId="1" fillId="2" borderId="2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164" fontId="1" fillId="0" borderId="0" xfId="1" applyNumberFormat="1" applyFont="1"/>
    <xf numFmtId="3" fontId="2" fillId="2" borderId="0" xfId="1" applyNumberFormat="1" applyFont="1" applyFill="1" applyBorder="1" applyAlignment="1">
      <alignment horizontal="right"/>
    </xf>
    <xf numFmtId="0" fontId="9" fillId="3" borderId="18" xfId="0" applyFont="1" applyFill="1" applyBorder="1" applyAlignment="1">
      <alignment horizontal="lef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3" borderId="20" xfId="1" applyNumberFormat="1" applyFont="1" applyFill="1" applyBorder="1" applyAlignment="1">
      <alignment horizontal="right" vertical="center"/>
    </xf>
    <xf numFmtId="0" fontId="8" fillId="0" borderId="21" xfId="0" applyFont="1" applyFill="1" applyBorder="1"/>
    <xf numFmtId="3" fontId="2" fillId="0" borderId="22" xfId="1" applyNumberFormat="1" applyFont="1" applyFill="1" applyBorder="1" applyAlignment="1">
      <alignment horizontal="right" vertical="center"/>
    </xf>
    <xf numFmtId="0" fontId="8" fillId="0" borderId="23" xfId="0" applyFont="1" applyFill="1" applyBorder="1"/>
    <xf numFmtId="3" fontId="2" fillId="2" borderId="24" xfId="1" applyNumberFormat="1" applyFont="1" applyFill="1" applyBorder="1" applyAlignment="1">
      <alignment horizontal="right"/>
    </xf>
    <xf numFmtId="0" fontId="8" fillId="0" borderId="18" xfId="0" applyFont="1" applyFill="1" applyBorder="1"/>
    <xf numFmtId="3" fontId="2" fillId="2" borderId="19" xfId="1" applyNumberFormat="1" applyFont="1" applyFill="1" applyBorder="1" applyAlignment="1">
      <alignment horizontal="right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25" xfId="1" applyNumberFormat="1" applyFont="1" applyFill="1" applyBorder="1" applyAlignment="1">
      <alignment horizontal="right" vertical="center"/>
    </xf>
    <xf numFmtId="3" fontId="2" fillId="0" borderId="26" xfId="1" applyNumberFormat="1" applyFont="1" applyFill="1" applyBorder="1" applyAlignment="1">
      <alignment horizontal="right" vertical="center"/>
    </xf>
    <xf numFmtId="0" fontId="8" fillId="0" borderId="27" xfId="0" applyFont="1" applyFill="1" applyBorder="1"/>
    <xf numFmtId="3" fontId="2" fillId="0" borderId="28" xfId="1" applyNumberFormat="1" applyFont="1" applyFill="1" applyBorder="1" applyAlignment="1">
      <alignment horizontal="right" vertical="center"/>
    </xf>
    <xf numFmtId="3" fontId="2" fillId="0" borderId="29" xfId="1" applyNumberFormat="1" applyFont="1" applyFill="1" applyBorder="1" applyAlignment="1">
      <alignment horizontal="right" vertical="center"/>
    </xf>
    <xf numFmtId="3" fontId="4" fillId="3" borderId="8" xfId="1" applyNumberFormat="1" applyFont="1" applyFill="1" applyBorder="1" applyAlignment="1">
      <alignment horizontal="right" vertical="center"/>
    </xf>
    <xf numFmtId="165" fontId="0" fillId="0" borderId="0" xfId="1" applyNumberFormat="1" applyFont="1"/>
    <xf numFmtId="3" fontId="1" fillId="2" borderId="0" xfId="1" applyNumberFormat="1" applyFont="1" applyFill="1" applyBorder="1" applyAlignment="1">
      <alignment horizontal="right"/>
    </xf>
    <xf numFmtId="3" fontId="1" fillId="0" borderId="28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3" fontId="1" fillId="0" borderId="26" xfId="1" applyNumberFormat="1" applyFont="1" applyFill="1" applyBorder="1" applyAlignment="1">
      <alignment horizontal="right" vertical="center"/>
    </xf>
    <xf numFmtId="3" fontId="1" fillId="2" borderId="24" xfId="1" applyNumberFormat="1" applyFont="1" applyFill="1" applyBorder="1" applyAlignment="1">
      <alignment horizontal="right"/>
    </xf>
    <xf numFmtId="3" fontId="1" fillId="0" borderId="29" xfId="1" applyNumberFormat="1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/>
    </xf>
    <xf numFmtId="3" fontId="2" fillId="0" borderId="24" xfId="1" applyNumberFormat="1" applyFont="1" applyFill="1" applyBorder="1" applyAlignment="1">
      <alignment horizontal="right"/>
    </xf>
    <xf numFmtId="0" fontId="9" fillId="7" borderId="18" xfId="0" applyFont="1" applyFill="1" applyBorder="1" applyAlignment="1">
      <alignment horizontal="left" vertical="center"/>
    </xf>
    <xf numFmtId="3" fontId="4" fillId="7" borderId="8" xfId="1" applyNumberFormat="1" applyFont="1" applyFill="1" applyBorder="1" applyAlignment="1">
      <alignment horizontal="right" vertical="center"/>
    </xf>
    <xf numFmtId="3" fontId="4" fillId="7" borderId="19" xfId="1" applyNumberFormat="1" applyFont="1" applyFill="1" applyBorder="1" applyAlignment="1">
      <alignment horizontal="right" vertical="center"/>
    </xf>
    <xf numFmtId="3" fontId="4" fillId="7" borderId="20" xfId="1" applyNumberFormat="1" applyFont="1" applyFill="1" applyBorder="1" applyAlignment="1">
      <alignment horizontal="right" vertical="center"/>
    </xf>
    <xf numFmtId="164" fontId="17" fillId="0" borderId="0" xfId="1" applyNumberFormat="1" applyFont="1"/>
    <xf numFmtId="164" fontId="17" fillId="0" borderId="0" xfId="1" applyNumberFormat="1" applyFont="1" applyBorder="1"/>
    <xf numFmtId="164" fontId="18" fillId="0" borderId="0" xfId="2" applyNumberFormat="1" applyFont="1" applyAlignment="1" applyProtection="1"/>
    <xf numFmtId="164" fontId="19" fillId="0" borderId="0" xfId="2" applyNumberFormat="1" applyFont="1" applyAlignment="1" applyProtection="1"/>
    <xf numFmtId="0" fontId="21" fillId="6" borderId="9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right" vertical="center" wrapText="1"/>
    </xf>
    <xf numFmtId="0" fontId="21" fillId="6" borderId="7" xfId="0" applyFont="1" applyFill="1" applyBorder="1" applyAlignment="1">
      <alignment horizontal="right" vertical="center"/>
    </xf>
    <xf numFmtId="0" fontId="22" fillId="7" borderId="18" xfId="0" applyFont="1" applyFill="1" applyBorder="1" applyAlignment="1">
      <alignment horizontal="left" vertical="center"/>
    </xf>
    <xf numFmtId="3" fontId="23" fillId="7" borderId="8" xfId="1" applyNumberFormat="1" applyFont="1" applyFill="1" applyBorder="1" applyAlignment="1">
      <alignment horizontal="right" vertical="center"/>
    </xf>
    <xf numFmtId="3" fontId="23" fillId="7" borderId="19" xfId="1" applyNumberFormat="1" applyFont="1" applyFill="1" applyBorder="1" applyAlignment="1">
      <alignment horizontal="right" vertical="center"/>
    </xf>
    <xf numFmtId="3" fontId="23" fillId="7" borderId="20" xfId="1" applyNumberFormat="1" applyFont="1" applyFill="1" applyBorder="1" applyAlignment="1">
      <alignment horizontal="right" vertical="center"/>
    </xf>
    <xf numFmtId="165" fontId="17" fillId="0" borderId="0" xfId="1" applyNumberFormat="1" applyFont="1"/>
    <xf numFmtId="0" fontId="24" fillId="0" borderId="27" xfId="0" applyFont="1" applyFill="1" applyBorder="1"/>
    <xf numFmtId="3" fontId="25" fillId="0" borderId="0" xfId="1" applyNumberFormat="1" applyFont="1" applyFill="1" applyBorder="1" applyAlignment="1">
      <alignment horizontal="right"/>
    </xf>
    <xf numFmtId="3" fontId="25" fillId="0" borderId="28" xfId="1" applyNumberFormat="1" applyFont="1" applyFill="1" applyBorder="1" applyAlignment="1">
      <alignment horizontal="right" vertical="center"/>
    </xf>
    <xf numFmtId="3" fontId="25" fillId="0" borderId="19" xfId="1" applyNumberFormat="1" applyFont="1" applyFill="1" applyBorder="1" applyAlignment="1">
      <alignment horizontal="right" vertical="center"/>
    </xf>
    <xf numFmtId="3" fontId="25" fillId="0" borderId="20" xfId="1" applyNumberFormat="1" applyFont="1" applyFill="1" applyBorder="1" applyAlignment="1">
      <alignment horizontal="right" vertical="center"/>
    </xf>
    <xf numFmtId="0" fontId="24" fillId="0" borderId="23" xfId="0" applyFont="1" applyFill="1" applyBorder="1"/>
    <xf numFmtId="3" fontId="25" fillId="0" borderId="24" xfId="1" applyNumberFormat="1" applyFont="1" applyFill="1" applyBorder="1" applyAlignment="1">
      <alignment horizontal="right"/>
    </xf>
    <xf numFmtId="3" fontId="25" fillId="0" borderId="29" xfId="1" applyNumberFormat="1" applyFont="1" applyFill="1" applyBorder="1" applyAlignment="1">
      <alignment horizontal="right" vertical="center"/>
    </xf>
    <xf numFmtId="3" fontId="25" fillId="0" borderId="2" xfId="1" applyNumberFormat="1" applyFont="1" applyFill="1" applyBorder="1" applyAlignment="1">
      <alignment horizontal="right" vertical="center"/>
    </xf>
    <xf numFmtId="3" fontId="25" fillId="0" borderId="1" xfId="1" applyNumberFormat="1" applyFont="1" applyFill="1" applyBorder="1" applyAlignment="1">
      <alignment horizontal="right" vertical="center"/>
    </xf>
    <xf numFmtId="164" fontId="26" fillId="0" borderId="0" xfId="1" applyNumberFormat="1" applyFont="1"/>
    <xf numFmtId="164" fontId="25" fillId="0" borderId="0" xfId="1" applyNumberFormat="1" applyFont="1"/>
    <xf numFmtId="164" fontId="22" fillId="0" borderId="0" xfId="1" applyNumberFormat="1" applyFont="1" applyBorder="1" applyAlignment="1">
      <alignment wrapText="1"/>
    </xf>
    <xf numFmtId="17" fontId="17" fillId="0" borderId="0" xfId="1" applyNumberFormat="1" applyFont="1" applyBorder="1"/>
    <xf numFmtId="164" fontId="17" fillId="0" borderId="0" xfId="1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A40D"/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cap="all" baseline="0">
                <a:solidFill>
                  <a:sysClr val="windowText" lastClr="000000"/>
                </a:solidFill>
                <a:latin typeface="Tahoma" pitchFamily="34" charset="0"/>
                <a:ea typeface="+mn-ea"/>
                <a:cs typeface="Tahoma" pitchFamily="34" charset="0"/>
              </a:defRPr>
            </a:pPr>
            <a:r>
              <a:rPr lang="es-DO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Ingresos según Fuente de Origen. </a:t>
            </a:r>
          </a:p>
          <a:p>
            <a:pPr algn="ctr" rtl="0">
              <a:defRPr sz="120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defRPr>
            </a:pPr>
            <a:r>
              <a:rPr lang="es-DO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- Diciembre 2015</a:t>
            </a:r>
            <a:endParaRPr lang="es-DO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cap="all" baseline="0">
              <a:solidFill>
                <a:sysClr val="windowText" lastClr="000000"/>
              </a:solidFill>
              <a:latin typeface="Tahoma" pitchFamily="34" charset="0"/>
              <a:ea typeface="+mn-ea"/>
              <a:cs typeface="Tahoma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08359089446163"/>
          <c:y val="0.44613818141925132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153-4ACF-9FF4-684D0AEB0EA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153-4ACF-9FF4-684D0AEB0EA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153-4ACF-9FF4-684D0AEB0EA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53-4ACF-9FF4-684D0AEB0EA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1408224-3D16-48CD-BCFA-200349FFBBD2}" type="CATEGORYNAME">
                      <a:rPr lang="en-US">
                        <a:solidFill>
                          <a:schemeClr val="accent6"/>
                        </a:solidFill>
                      </a:rPr>
                      <a:pPr>
                        <a:defRPr>
                          <a:solidFill>
                            <a:schemeClr val="accent3">
                              <a:lumMod val="75000"/>
                            </a:schemeClr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6"/>
                        </a:solidFill>
                      </a:rPr>
                      <a:t>
</a:t>
                    </a:r>
                    <a:fld id="{91420E59-3013-4D74-81D2-4A7444463956}" type="PERCENTAGE">
                      <a:rPr lang="en-US" baseline="0">
                        <a:solidFill>
                          <a:schemeClr val="accent6"/>
                        </a:solidFill>
                      </a:rPr>
                      <a:pPr>
                        <a:defRPr>
                          <a:solidFill>
                            <a:schemeClr val="accent3">
                              <a:lumMod val="75000"/>
                            </a:schemeClr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6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53-4ACF-9FF4-684D0AEB0EA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53-4ACF-9FF4-684D0AEB0EA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'2015'!$D$14:$F$14</c:f>
              <c:numCache>
                <c:formatCode>#,##0</c:formatCode>
                <c:ptCount val="3"/>
                <c:pt idx="0">
                  <c:v>178425735.94999999</c:v>
                </c:pt>
                <c:pt idx="1">
                  <c:v>107382627.66</c:v>
                </c:pt>
                <c:pt idx="2">
                  <c:v>2995571.2799999937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53-4ACF-9FF4-684D0AEB0EA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s-DO" sz="110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Ingresos según Fuente de Origen</a:t>
            </a:r>
          </a:p>
          <a:p>
            <a:pPr>
              <a:defRPr sz="1100">
                <a:solidFill>
                  <a:sysClr val="windowText" lastClr="000000"/>
                </a:solidFill>
                <a:latin typeface="Franklin Gothic Book" panose="020B05030201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Año: </a:t>
            </a:r>
            <a:r>
              <a:rPr lang="es-DO" sz="1100" baseline="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2024</a:t>
            </a:r>
            <a:endParaRPr lang="es-DO" sz="1100">
              <a:solidFill>
                <a:sysClr val="windowText" lastClr="000000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26519590114526825"/>
          <c:y val="2.1903589142306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spPr>
            <a:solidFill>
              <a:srgbClr val="003EAB"/>
            </a:solidFill>
          </c:spPr>
          <c:explosion val="1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7D3-4631-9EA5-2491E1D5A9E1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7D3-4631-9EA5-2491E1D5A9E1}"/>
              </c:ext>
            </c:extLst>
          </c:dPt>
          <c:dPt>
            <c:idx val="2"/>
            <c:bubble3D val="0"/>
            <c:spPr>
              <a:solidFill>
                <a:srgbClr val="FFA40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7D3-4631-9EA5-2491E1D5A9E1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3-4631-9EA5-2491E1D5A9E1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D3-4631-9EA5-2491E1D5A9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7D3-4631-9EA5-2491E1D5A9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2024'!$D$11:$F$11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 2024'!$D$12:$F$12</c:f>
              <c:numCache>
                <c:formatCode>#,##0</c:formatCode>
                <c:ptCount val="3"/>
                <c:pt idx="0">
                  <c:v>104990264.31999999</c:v>
                </c:pt>
                <c:pt idx="1">
                  <c:v>67002887.990000002</c:v>
                </c:pt>
                <c:pt idx="2">
                  <c:v>5602112.7400000002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D3-4631-9EA5-2491E1D5A9E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2016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F84-410F-B6CF-6FC994E3328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F84-410F-B6CF-6FC994E33285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F84-410F-B6CF-6FC994E33285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4-410F-B6CF-6FC994E33285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4-410F-B6CF-6FC994E332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F84-410F-B6CF-6FC994E33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'2016'!$D$14:$F$14</c:f>
              <c:numCache>
                <c:formatCode>#,##0</c:formatCode>
                <c:ptCount val="3"/>
                <c:pt idx="0">
                  <c:v>275911264.5</c:v>
                </c:pt>
                <c:pt idx="1">
                  <c:v>168521815.09999999</c:v>
                </c:pt>
                <c:pt idx="2">
                  <c:v>9774576.9099999983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84-410F-B6CF-6FC994E3328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350-4EEF-95DC-83497887B3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350-4EEF-95DC-83497887B3D0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350-4EEF-95DC-83497887B3D0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0-4EEF-95DC-83497887B3D0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0-4EEF-95DC-83497887B3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350-4EEF-95DC-83497887B3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'2017'!$D$14:$F$14</c:f>
              <c:numCache>
                <c:formatCode>#,##0</c:formatCode>
                <c:ptCount val="3"/>
                <c:pt idx="0">
                  <c:v>309874554.55000001</c:v>
                </c:pt>
                <c:pt idx="1">
                  <c:v>189049670.59</c:v>
                </c:pt>
                <c:pt idx="2">
                  <c:v>11159059.43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50-4EEF-95DC-83497887B3D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0DB-4EC4-A539-59F1717942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0DB-4EC4-A539-59F17179422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0DB-4EC4-A539-59F17179422A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DB-4EC4-A539-59F17179422A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DB-4EC4-A539-59F1717942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0DB-4EC4-A539-59F1717942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'2018'!$D$14:$F$14</c:f>
              <c:numCache>
                <c:formatCode>#,##0</c:formatCode>
                <c:ptCount val="3"/>
                <c:pt idx="0">
                  <c:v>352260344.05000001</c:v>
                </c:pt>
                <c:pt idx="1">
                  <c:v>216447869.26999998</c:v>
                </c:pt>
                <c:pt idx="2">
                  <c:v>7663482.0699999994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DB-4EC4-A539-59F1717942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2C9-4AA9-8BBD-E684DA2EAA3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2C9-4AA9-8BBD-E684DA2EAA31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2C9-4AA9-8BBD-E684DA2EAA31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C9-4AA9-8BBD-E684DA2EAA31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C9-4AA9-8BBD-E684DA2EAA3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2C9-4AA9-8BBD-E684DA2EA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'2019'!$D$14:$F$14</c:f>
              <c:numCache>
                <c:formatCode>#,##0</c:formatCode>
                <c:ptCount val="3"/>
                <c:pt idx="0">
                  <c:v>383770284.44</c:v>
                </c:pt>
                <c:pt idx="1">
                  <c:v>236103340.09000003</c:v>
                </c:pt>
                <c:pt idx="2">
                  <c:v>5949846.3900000006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C9-4AA9-8BBD-E684DA2EAA3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</a:t>
            </a:r>
            <a:r>
              <a:rPr lang="es-DO" baseline="0">
                <a:solidFill>
                  <a:sysClr val="windowText" lastClr="000000"/>
                </a:solidFill>
              </a:rPr>
              <a:t>2020</a:t>
            </a:r>
            <a:r>
              <a:rPr lang="es-DO">
                <a:solidFill>
                  <a:sysClr val="windowText" lastClr="000000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E1B-4133-8738-17B06E23712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E1B-4133-8738-17B06E237125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E1B-4133-8738-17B06E237125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1B-4133-8738-17B06E237125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1B-4133-8738-17B06E2371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E1B-4133-8738-17B06E237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  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'2020  '!$D$14:$F$14</c:f>
              <c:numCache>
                <c:formatCode>#,##0</c:formatCode>
                <c:ptCount val="3"/>
                <c:pt idx="0">
                  <c:v>377398627.34000003</c:v>
                </c:pt>
                <c:pt idx="1">
                  <c:v>233752200.32000002</c:v>
                </c:pt>
                <c:pt idx="2">
                  <c:v>5365813.6400000006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1B-4133-8738-17B06E23712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</a:t>
            </a:r>
            <a:r>
              <a:rPr lang="es-DO" baseline="0">
                <a:solidFill>
                  <a:sysClr val="windowText" lastClr="000000"/>
                </a:solidFill>
              </a:rPr>
              <a:t>2021</a:t>
            </a:r>
            <a:endParaRPr lang="es-DO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26F-488F-91D6-30EDEE1135B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26F-488F-91D6-30EDEE1135BE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26F-488F-91D6-30EDEE1135BE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6F-488F-91D6-30EDEE1135BE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6F-488F-91D6-30EDEE1135B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26F-488F-91D6-30EDEE113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'2021'!$D$14:$F$14</c:f>
              <c:numCache>
                <c:formatCode>#,##0</c:formatCode>
                <c:ptCount val="3"/>
                <c:pt idx="0">
                  <c:v>434798390.46000004</c:v>
                </c:pt>
                <c:pt idx="1">
                  <c:v>270059786.46000004</c:v>
                </c:pt>
                <c:pt idx="2">
                  <c:v>9408982.379999999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6F-488F-91D6-30EDEE1135B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/>
            </a:pPr>
            <a:r>
              <a:rPr lang="es-DO">
                <a:solidFill>
                  <a:sysClr val="windowText" lastClr="000000"/>
                </a:solidFill>
              </a:rPr>
              <a:t>Año: 2022</a:t>
            </a:r>
          </a:p>
        </c:rich>
      </c:tx>
      <c:layout>
        <c:manualLayout>
          <c:xMode val="edge"/>
          <c:yMode val="edge"/>
          <c:x val="0.18321880650994576"/>
          <c:y val="7.3012318672900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C16-426B-9A00-6EE1DE224C2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C16-426B-9A00-6EE1DE224C2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C16-426B-9A00-6EE1DE224C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16-426B-9A00-6EE1DE224C2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C16-426B-9A00-6EE1DE224C2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C16-426B-9A00-6EE1DE224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2022'!$D$13:$F$13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 2022'!$D$14:$F$14</c:f>
              <c:numCache>
                <c:formatCode>#,##0</c:formatCode>
                <c:ptCount val="3"/>
                <c:pt idx="0">
                  <c:v>522537850.15999997</c:v>
                </c:pt>
                <c:pt idx="1">
                  <c:v>329238376.01000005</c:v>
                </c:pt>
                <c:pt idx="2">
                  <c:v>20558398.159999996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6-426B-9A00-6EE1DE224C2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</a:rPr>
              <a:t>Año: </a:t>
            </a:r>
            <a:r>
              <a:rPr lang="es-DO" baseline="0">
                <a:solidFill>
                  <a:sysClr val="windowText" lastClr="000000"/>
                </a:solidFill>
              </a:rPr>
              <a:t>2023</a:t>
            </a:r>
            <a:endParaRPr lang="es-DO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8562989752863171"/>
          <c:y val="2.1903695601870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spPr>
            <a:solidFill>
              <a:srgbClr val="003EAB"/>
            </a:solidFill>
          </c:spPr>
          <c:explosion val="1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DA5-4B4F-9D11-90228857EDB2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DA5-4B4F-9D11-90228857EDB2}"/>
              </c:ext>
            </c:extLst>
          </c:dPt>
          <c:dPt>
            <c:idx val="2"/>
            <c:bubble3D val="0"/>
            <c:spPr>
              <a:solidFill>
                <a:srgbClr val="FFA40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DA5-4B4F-9D11-90228857EDB2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5-4B4F-9D11-90228857EDB2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5-4B4F-9D11-90228857ED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DA5-4B4F-9D11-90228857E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2023'!$D$11:$F$11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' 2023'!$D$12:$F$12</c:f>
              <c:numCache>
                <c:formatCode>#,##0</c:formatCode>
                <c:ptCount val="3"/>
                <c:pt idx="0">
                  <c:v>593093975.45000005</c:v>
                </c:pt>
                <c:pt idx="1">
                  <c:v>376868065.86000001</c:v>
                </c:pt>
                <c:pt idx="2">
                  <c:v>36137815.619999997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A5-4B4F-9D11-90228857EDB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29</xdr:row>
      <xdr:rowOff>180975</xdr:rowOff>
    </xdr:from>
    <xdr:to>
      <xdr:col>5</xdr:col>
      <xdr:colOff>38100</xdr:colOff>
      <xdr:row>42</xdr:row>
      <xdr:rowOff>173689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28575</xdr:rowOff>
    </xdr:from>
    <xdr:to>
      <xdr:col>5</xdr:col>
      <xdr:colOff>1266824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76200"/>
          <a:ext cx="6562725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38099</xdr:rowOff>
    </xdr:from>
    <xdr:to>
      <xdr:col>2</xdr:col>
      <xdr:colOff>955676</xdr:colOff>
      <xdr:row>6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1D2899-AA6D-4ED3-BF50-628F283C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4"/>
          <a:ext cx="1879601" cy="1057275"/>
        </a:xfrm>
        <a:prstGeom prst="rect">
          <a:avLst/>
        </a:prstGeom>
      </xdr:spPr>
    </xdr:pic>
    <xdr:clientData/>
  </xdr:twoCellAnchor>
  <xdr:twoCellAnchor>
    <xdr:from>
      <xdr:col>1</xdr:col>
      <xdr:colOff>895349</xdr:colOff>
      <xdr:row>16</xdr:row>
      <xdr:rowOff>95249</xdr:rowOff>
    </xdr:from>
    <xdr:to>
      <xdr:col>5</xdr:col>
      <xdr:colOff>409574</xdr:colOff>
      <xdr:row>34</xdr:row>
      <xdr:rowOff>145114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5D103EA2-7903-4F07-A75F-7AB65BB00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25744</xdr:colOff>
      <xdr:row>1</xdr:row>
      <xdr:rowOff>34375</xdr:rowOff>
    </xdr:from>
    <xdr:ext cx="6975132" cy="882511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" y="82000"/>
          <a:ext cx="6975132" cy="88251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5</xdr:col>
      <xdr:colOff>1238251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953251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5</xdr:col>
      <xdr:colOff>1238251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953251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5</xdr:col>
      <xdr:colOff>1238251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953251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38100</xdr:rowOff>
    </xdr:from>
    <xdr:to>
      <xdr:col>5</xdr:col>
      <xdr:colOff>1257300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6991350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28</xdr:row>
      <xdr:rowOff>95249</xdr:rowOff>
    </xdr:from>
    <xdr:to>
      <xdr:col>5</xdr:col>
      <xdr:colOff>409574</xdr:colOff>
      <xdr:row>46</xdr:row>
      <xdr:rowOff>145114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38100</xdr:rowOff>
    </xdr:from>
    <xdr:to>
      <xdr:col>5</xdr:col>
      <xdr:colOff>1257300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6991350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27</xdr:row>
      <xdr:rowOff>28574</xdr:rowOff>
    </xdr:from>
    <xdr:to>
      <xdr:col>5</xdr:col>
      <xdr:colOff>571499</xdr:colOff>
      <xdr:row>45</xdr:row>
      <xdr:rowOff>78439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19050</xdr:colOff>
      <xdr:row>1</xdr:row>
      <xdr:rowOff>38100</xdr:rowOff>
    </xdr:from>
    <xdr:ext cx="6991350" cy="895350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6991350" cy="895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38099</xdr:rowOff>
    </xdr:from>
    <xdr:to>
      <xdr:col>2</xdr:col>
      <xdr:colOff>955676</xdr:colOff>
      <xdr:row>6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3FC7D-E46C-48C4-8F55-4E934423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4"/>
          <a:ext cx="1879601" cy="1057275"/>
        </a:xfrm>
        <a:prstGeom prst="rect">
          <a:avLst/>
        </a:prstGeom>
      </xdr:spPr>
    </xdr:pic>
    <xdr:clientData/>
  </xdr:twoCellAnchor>
  <xdr:twoCellAnchor>
    <xdr:from>
      <xdr:col>1</xdr:col>
      <xdr:colOff>895349</xdr:colOff>
      <xdr:row>25</xdr:row>
      <xdr:rowOff>95249</xdr:rowOff>
    </xdr:from>
    <xdr:to>
      <xdr:col>5</xdr:col>
      <xdr:colOff>409574</xdr:colOff>
      <xdr:row>43</xdr:row>
      <xdr:rowOff>145114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F7B650D9-DF00-40FA-A6F5-E9574055E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ortiz\Documents\Estadisticas%20institucionales\2021\Marzo%202021\DP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se_Cap_SG"/>
      <sheetName val="Base_Audi_SG"/>
      <sheetName val="Catálogo de procesos"/>
      <sheetName val="Catálogo de cursos"/>
      <sheetName val="valida"/>
    </sheetNames>
    <sheetDataSet>
      <sheetData sheetId="0"/>
      <sheetData sheetId="1"/>
      <sheetData sheetId="2"/>
      <sheetData sheetId="3">
        <row r="9">
          <cell r="E9" t="str">
            <v>Control de Gestión</v>
          </cell>
        </row>
        <row r="10">
          <cell r="E10" t="str">
            <v>Medición, Análisis y Mejora</v>
          </cell>
        </row>
        <row r="11">
          <cell r="E11" t="str">
            <v>Regulación</v>
          </cell>
        </row>
        <row r="12">
          <cell r="E12" t="str">
            <v>Supervisión y Vigilancia</v>
          </cell>
        </row>
        <row r="13">
          <cell r="E13" t="str">
            <v>Control y Fiscalización</v>
          </cell>
        </row>
        <row r="14">
          <cell r="E14" t="str">
            <v>Control de Subsidios</v>
          </cell>
        </row>
        <row r="15">
          <cell r="E15" t="str">
            <v>Atención al Usuario</v>
          </cell>
        </row>
        <row r="16">
          <cell r="E16" t="str">
            <v>Control de Documentos</v>
          </cell>
        </row>
        <row r="17">
          <cell r="E17" t="str">
            <v>Gestión Humana</v>
          </cell>
        </row>
        <row r="18">
          <cell r="E18" t="str">
            <v>Administrativo</v>
          </cell>
        </row>
        <row r="19">
          <cell r="E19" t="str">
            <v>Provisión y Mantenimiento de Sistemas de Información</v>
          </cell>
        </row>
        <row r="20">
          <cell r="E20" t="str">
            <v>Análisis y Estudios de Riesgos de SFS y SRL</v>
          </cell>
        </row>
        <row r="21">
          <cell r="E21" t="str">
            <v>Asesoria Legal</v>
          </cell>
        </row>
        <row r="22">
          <cell r="E22" t="str">
            <v>Comunicación y Relaciones Públicas</v>
          </cell>
        </row>
        <row r="23">
          <cell r="E23" t="str">
            <v>Auditoría Externa ISO 9001_Certificación</v>
          </cell>
        </row>
        <row r="24">
          <cell r="E24" t="str">
            <v>Auditoría Externa ISO 9001_Seguimiento</v>
          </cell>
        </row>
        <row r="25">
          <cell r="E25" t="str">
            <v>Auditoría Externa ISO 27001_Certificación</v>
          </cell>
        </row>
        <row r="26">
          <cell r="E26" t="str">
            <v>Auditoría Externa ISO 27001_Seguimiento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8"/>
  <sheetViews>
    <sheetView showGridLines="0" view="pageBreakPreview" zoomScaleNormal="70" zoomScaleSheetLayoutView="100" workbookViewId="0">
      <selection activeCell="B11" sqref="B11:F11"/>
    </sheetView>
  </sheetViews>
  <sheetFormatPr baseColWidth="10" defaultRowHeight="15" x14ac:dyDescent="0.25"/>
  <cols>
    <col min="1" max="1" width="1.140625" style="1" customWidth="1"/>
    <col min="2" max="2" width="15.28515625" style="1" customWidth="1"/>
    <col min="3" max="3" width="15" style="1" customWidth="1"/>
    <col min="4" max="4" width="26" style="1" customWidth="1"/>
    <col min="5" max="5" width="23.7109375" style="1" customWidth="1"/>
    <col min="6" max="6" width="19.28515625" style="1" customWidth="1"/>
    <col min="7" max="7" width="12.5703125" style="1" bestFit="1" customWidth="1"/>
    <col min="8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40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14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15</v>
      </c>
    </row>
    <row r="14" spans="2:7" x14ac:dyDescent="0.25">
      <c r="B14" s="15" t="s">
        <v>5</v>
      </c>
      <c r="C14" s="14">
        <v>288803934.88999999</v>
      </c>
      <c r="D14" s="14">
        <v>178425735.94999999</v>
      </c>
      <c r="E14" s="14">
        <v>107382627.66</v>
      </c>
      <c r="F14" s="13">
        <v>2995571.2799999937</v>
      </c>
    </row>
    <row r="15" spans="2:7" x14ac:dyDescent="0.25">
      <c r="B15" s="12" t="s">
        <v>4</v>
      </c>
      <c r="C15" s="41">
        <v>29816728.829999998</v>
      </c>
      <c r="D15" s="42">
        <v>18409106.789999999</v>
      </c>
      <c r="E15" s="42">
        <v>11225916.75</v>
      </c>
      <c r="F15" s="43">
        <v>181705.28999999911</v>
      </c>
    </row>
    <row r="16" spans="2:7" x14ac:dyDescent="0.25">
      <c r="B16" s="12" t="s">
        <v>3</v>
      </c>
      <c r="C16" s="41">
        <v>30425930.319999993</v>
      </c>
      <c r="D16" s="42">
        <v>18908389.609999999</v>
      </c>
      <c r="E16" s="42">
        <v>11348212.01</v>
      </c>
      <c r="F16" s="43">
        <v>169328.69999999553</v>
      </c>
    </row>
    <row r="17" spans="2:6" x14ac:dyDescent="0.25">
      <c r="B17" s="12" t="s">
        <v>2</v>
      </c>
      <c r="C17" s="41">
        <v>32070538.109999996</v>
      </c>
      <c r="D17" s="42">
        <v>19882626.829999998</v>
      </c>
      <c r="E17" s="42">
        <v>11956968.699999999</v>
      </c>
      <c r="F17" s="43">
        <v>230942.57999999821</v>
      </c>
    </row>
    <row r="18" spans="2:6" x14ac:dyDescent="0.25">
      <c r="B18" s="12" t="s">
        <v>1</v>
      </c>
      <c r="C18" s="41">
        <v>31530185.109999999</v>
      </c>
      <c r="D18" s="42">
        <v>19553715.449999999</v>
      </c>
      <c r="E18" s="42">
        <v>11741328.210000001</v>
      </c>
      <c r="F18" s="43">
        <v>235141.44999999925</v>
      </c>
    </row>
    <row r="19" spans="2:6" x14ac:dyDescent="0.25">
      <c r="B19" s="12" t="s">
        <v>16</v>
      </c>
      <c r="C19" s="41">
        <v>31950800.030000001</v>
      </c>
      <c r="D19" s="42">
        <v>19771677.609999999</v>
      </c>
      <c r="E19" s="42">
        <v>11875285.16</v>
      </c>
      <c r="F19" s="43">
        <v>303837.26000000164</v>
      </c>
    </row>
    <row r="20" spans="2:6" x14ac:dyDescent="0.25">
      <c r="B20" s="12" t="s">
        <v>17</v>
      </c>
      <c r="C20" s="41">
        <v>32711955.279999997</v>
      </c>
      <c r="D20" s="42">
        <v>20180806.620000001</v>
      </c>
      <c r="E20" s="42">
        <v>12104007.859999999</v>
      </c>
      <c r="F20" s="43">
        <v>427140.79999999702</v>
      </c>
    </row>
    <row r="21" spans="2:6" x14ac:dyDescent="0.25">
      <c r="B21" s="12" t="s">
        <v>18</v>
      </c>
      <c r="C21" s="41">
        <v>33291867.889999997</v>
      </c>
      <c r="D21" s="42">
        <v>20508504.91</v>
      </c>
      <c r="E21" s="42">
        <v>12355560.74</v>
      </c>
      <c r="F21" s="43">
        <v>427802.23999999836</v>
      </c>
    </row>
    <row r="22" spans="2:6" x14ac:dyDescent="0.25">
      <c r="B22" s="12" t="s">
        <v>19</v>
      </c>
      <c r="C22" s="41">
        <v>33239659.439999998</v>
      </c>
      <c r="D22" s="42">
        <v>20470315.219999999</v>
      </c>
      <c r="E22" s="42">
        <v>12307096.369999999</v>
      </c>
      <c r="F22" s="43">
        <v>462247.85000000149</v>
      </c>
    </row>
    <row r="23" spans="2:6" x14ac:dyDescent="0.25">
      <c r="B23" s="12" t="s">
        <v>20</v>
      </c>
      <c r="C23" s="41">
        <v>33766269.880000003</v>
      </c>
      <c r="D23" s="42">
        <v>20740592.91</v>
      </c>
      <c r="E23" s="42">
        <v>12468251.859999999</v>
      </c>
      <c r="F23" s="43">
        <v>557425.11000000313</v>
      </c>
    </row>
    <row r="24" spans="2:6" x14ac:dyDescent="0.25">
      <c r="B24" s="12" t="s">
        <v>21</v>
      </c>
      <c r="C24" s="41">
        <v>34699264.340000004</v>
      </c>
      <c r="D24" s="42">
        <v>21184823.920000002</v>
      </c>
      <c r="E24" s="42">
        <v>12752847.9</v>
      </c>
      <c r="F24" s="43">
        <v>761592.52000000328</v>
      </c>
    </row>
    <row r="25" spans="2:6" x14ac:dyDescent="0.25">
      <c r="B25" s="12" t="s">
        <v>22</v>
      </c>
      <c r="C25" s="41">
        <v>34996861.149999999</v>
      </c>
      <c r="D25" s="42">
        <v>21330587.039999999</v>
      </c>
      <c r="E25" s="42">
        <v>13193620.68</v>
      </c>
      <c r="F25" s="43">
        <v>472653.4299999997</v>
      </c>
    </row>
    <row r="26" spans="2:6" x14ac:dyDescent="0.25">
      <c r="B26" s="8" t="s">
        <v>23</v>
      </c>
      <c r="C26" s="44">
        <v>37105671.979999997</v>
      </c>
      <c r="D26" s="45">
        <v>22610592.989999998</v>
      </c>
      <c r="E26" s="45">
        <v>13933570.529999999</v>
      </c>
      <c r="F26" s="46">
        <v>561508.46000000089</v>
      </c>
    </row>
    <row r="27" spans="2:6" x14ac:dyDescent="0.25">
      <c r="B27" s="7" t="s">
        <v>0</v>
      </c>
    </row>
    <row r="44" spans="3:3" x14ac:dyDescent="0.25">
      <c r="C44" s="47" t="s">
        <v>0</v>
      </c>
    </row>
    <row r="48" spans="3:3" ht="15" customHeight="1" x14ac:dyDescent="0.25"/>
    <row r="50" spans="2:10" x14ac:dyDescent="0.25">
      <c r="B50" s="5"/>
    </row>
    <row r="51" spans="2:10" ht="30.75" customHeight="1" x14ac:dyDescent="0.25"/>
    <row r="52" spans="2:10" ht="30" customHeight="1" x14ac:dyDescent="0.25">
      <c r="G52" s="4"/>
      <c r="H52" s="4"/>
      <c r="I52" s="4"/>
      <c r="J52" s="3"/>
    </row>
    <row r="53" spans="2:10" ht="16.5" customHeight="1" x14ac:dyDescent="0.25">
      <c r="G53" s="2"/>
      <c r="H53" s="2"/>
      <c r="I53" s="2"/>
      <c r="J53" s="2"/>
    </row>
    <row r="54" spans="2:10" x14ac:dyDescent="0.25">
      <c r="G54" s="2"/>
      <c r="H54" s="2"/>
      <c r="I54" s="2"/>
      <c r="J54" s="2"/>
    </row>
    <row r="55" spans="2:10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</row>
  </sheetData>
  <mergeCells count="4">
    <mergeCell ref="B8:F8"/>
    <mergeCell ref="B9:F9"/>
    <mergeCell ref="B10:F10"/>
    <mergeCell ref="B11:F11"/>
  </mergeCells>
  <printOptions horizontalCentered="1"/>
  <pageMargins left="0.15748031496062992" right="0.1574803149606299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408B-2F6C-45C4-9C03-8CC5FB2EA845}">
  <dimension ref="B1:L48"/>
  <sheetViews>
    <sheetView showGridLines="0" tabSelected="1" view="pageBreakPreview" zoomScaleNormal="100" zoomScaleSheetLayoutView="100" workbookViewId="0">
      <selection activeCell="E3" sqref="E3"/>
    </sheetView>
  </sheetViews>
  <sheetFormatPr baseColWidth="10" defaultRowHeight="15.75" x14ac:dyDescent="0.3"/>
  <cols>
    <col min="1" max="1" width="0.7109375" style="84" customWidth="1"/>
    <col min="2" max="2" width="15.28515625" style="84" customWidth="1"/>
    <col min="3" max="3" width="15" style="84" customWidth="1"/>
    <col min="4" max="4" width="28.7109375" style="84" customWidth="1"/>
    <col min="5" max="5" width="27.28515625" style="84" bestFit="1" customWidth="1"/>
    <col min="6" max="6" width="19.28515625" style="84" customWidth="1"/>
    <col min="7" max="7" width="8.85546875" style="84" customWidth="1"/>
    <col min="8" max="12" width="13.28515625" style="84" bestFit="1" customWidth="1"/>
    <col min="13" max="13" width="8" style="84" bestFit="1" customWidth="1"/>
    <col min="14" max="16384" width="11.42578125" style="84"/>
  </cols>
  <sheetData>
    <row r="1" spans="2:12" ht="3.75" customHeight="1" x14ac:dyDescent="0.3"/>
    <row r="2" spans="2:12" x14ac:dyDescent="0.3">
      <c r="B2" s="85"/>
      <c r="C2" s="85"/>
      <c r="D2" s="85"/>
      <c r="E2" s="85"/>
      <c r="F2" s="85"/>
      <c r="G2" s="86"/>
    </row>
    <row r="3" spans="2:12" x14ac:dyDescent="0.3">
      <c r="B3" s="85"/>
      <c r="C3" s="85"/>
      <c r="D3" s="85"/>
      <c r="E3" s="85"/>
      <c r="F3" s="85"/>
      <c r="G3" s="87"/>
    </row>
    <row r="4" spans="2:12" x14ac:dyDescent="0.3">
      <c r="B4" s="85"/>
      <c r="C4" s="85"/>
      <c r="D4" s="85"/>
      <c r="E4" s="85"/>
      <c r="F4" s="85"/>
      <c r="G4" s="87"/>
    </row>
    <row r="5" spans="2:12" x14ac:dyDescent="0.3">
      <c r="B5" s="85"/>
      <c r="C5" s="85"/>
      <c r="D5" s="85"/>
      <c r="E5" s="85"/>
      <c r="F5" s="85"/>
      <c r="G5" s="87"/>
    </row>
    <row r="6" spans="2:12" x14ac:dyDescent="0.3">
      <c r="B6" s="85"/>
      <c r="C6" s="85"/>
      <c r="D6" s="85"/>
      <c r="E6" s="85"/>
      <c r="F6" s="85"/>
    </row>
    <row r="7" spans="2:12" ht="16.5" x14ac:dyDescent="0.3">
      <c r="B7" s="118" t="s">
        <v>13</v>
      </c>
      <c r="C7" s="118"/>
      <c r="D7" s="118"/>
      <c r="E7" s="118"/>
      <c r="F7" s="118"/>
    </row>
    <row r="8" spans="2:12" ht="16.5" x14ac:dyDescent="0.3">
      <c r="B8" s="119" t="s">
        <v>12</v>
      </c>
      <c r="C8" s="119"/>
      <c r="D8" s="119"/>
      <c r="E8" s="119"/>
      <c r="F8" s="119"/>
    </row>
    <row r="9" spans="2:12" ht="16.5" x14ac:dyDescent="0.3">
      <c r="B9" s="119" t="s">
        <v>11</v>
      </c>
      <c r="C9" s="119"/>
      <c r="D9" s="119"/>
      <c r="E9" s="119"/>
      <c r="F9" s="119"/>
    </row>
    <row r="10" spans="2:12" ht="16.5" x14ac:dyDescent="0.3">
      <c r="B10" s="119" t="s">
        <v>36</v>
      </c>
      <c r="C10" s="119"/>
      <c r="D10" s="119"/>
      <c r="E10" s="119"/>
      <c r="F10" s="119"/>
    </row>
    <row r="11" spans="2:12" ht="45.75" customHeight="1" x14ac:dyDescent="0.3">
      <c r="B11" s="88" t="s">
        <v>10</v>
      </c>
      <c r="C11" s="89" t="s">
        <v>28</v>
      </c>
      <c r="D11" s="90" t="s">
        <v>8</v>
      </c>
      <c r="E11" s="90" t="s">
        <v>7</v>
      </c>
      <c r="F11" s="91" t="s">
        <v>15</v>
      </c>
    </row>
    <row r="12" spans="2:12" x14ac:dyDescent="0.3">
      <c r="B12" s="92" t="s">
        <v>5</v>
      </c>
      <c r="C12" s="93">
        <f>SUM(C13:C14)</f>
        <v>177595265.05000001</v>
      </c>
      <c r="D12" s="94">
        <f>SUM(D13:D14)</f>
        <v>104990264.31999999</v>
      </c>
      <c r="E12" s="94">
        <f>SUM(E13:E14)</f>
        <v>67002887.990000002</v>
      </c>
      <c r="F12" s="95">
        <f>SUM(F13:F14)</f>
        <v>5602112.7400000002</v>
      </c>
      <c r="H12" s="96"/>
      <c r="I12" s="96"/>
      <c r="J12" s="96"/>
      <c r="K12" s="96"/>
      <c r="L12" s="96"/>
    </row>
    <row r="13" spans="2:12" x14ac:dyDescent="0.3">
      <c r="B13" s="97" t="s">
        <v>4</v>
      </c>
      <c r="C13" s="98">
        <f>+SUM(D13:F13)</f>
        <v>88910663.700000003</v>
      </c>
      <c r="D13" s="99">
        <v>52444362.5</v>
      </c>
      <c r="E13" s="100">
        <v>33510358.460000001</v>
      </c>
      <c r="F13" s="101">
        <v>2955942.74</v>
      </c>
      <c r="I13" s="96"/>
    </row>
    <row r="14" spans="2:12" x14ac:dyDescent="0.3">
      <c r="B14" s="102" t="s">
        <v>3</v>
      </c>
      <c r="C14" s="103">
        <f t="shared" ref="C14" si="0">+SUM(D14:F14)</f>
        <v>88684601.349999994</v>
      </c>
      <c r="D14" s="104">
        <v>52545901.82</v>
      </c>
      <c r="E14" s="105">
        <v>33492529.530000001</v>
      </c>
      <c r="F14" s="106">
        <v>2646170</v>
      </c>
      <c r="I14" s="96"/>
    </row>
    <row r="15" spans="2:12" x14ac:dyDescent="0.3">
      <c r="B15" s="107" t="s">
        <v>37</v>
      </c>
    </row>
    <row r="16" spans="2:12" x14ac:dyDescent="0.3">
      <c r="B16" s="107" t="s">
        <v>0</v>
      </c>
    </row>
    <row r="36" spans="2:10" x14ac:dyDescent="0.3">
      <c r="C36" s="108" t="s">
        <v>0</v>
      </c>
    </row>
    <row r="38" spans="2:10" ht="15" customHeight="1" x14ac:dyDescent="0.3"/>
    <row r="40" spans="2:10" x14ac:dyDescent="0.3">
      <c r="B40" s="109"/>
    </row>
    <row r="41" spans="2:10" ht="30.75" customHeight="1" x14ac:dyDescent="0.3"/>
    <row r="42" spans="2:10" ht="30" customHeight="1" x14ac:dyDescent="0.3">
      <c r="G42" s="110"/>
      <c r="H42" s="110"/>
      <c r="I42" s="110"/>
      <c r="J42" s="111"/>
    </row>
    <row r="43" spans="2:10" ht="16.5" customHeight="1" x14ac:dyDescent="0.3">
      <c r="G43" s="85"/>
      <c r="H43" s="85"/>
      <c r="I43" s="85"/>
      <c r="J43" s="85"/>
    </row>
    <row r="44" spans="2:10" x14ac:dyDescent="0.3">
      <c r="G44" s="85"/>
      <c r="H44" s="85"/>
      <c r="I44" s="85"/>
      <c r="J44" s="85"/>
    </row>
    <row r="45" spans="2:10" x14ac:dyDescent="0.3">
      <c r="G45" s="85"/>
      <c r="H45" s="85"/>
      <c r="I45" s="85"/>
      <c r="J45" s="85"/>
    </row>
    <row r="46" spans="2:10" x14ac:dyDescent="0.3">
      <c r="G46" s="85"/>
      <c r="H46" s="85"/>
      <c r="I46" s="85"/>
      <c r="J46" s="85"/>
    </row>
    <row r="47" spans="2:10" x14ac:dyDescent="0.3">
      <c r="D47" s="85"/>
      <c r="E47" s="85"/>
      <c r="F47" s="85"/>
      <c r="G47" s="85"/>
      <c r="H47" s="85"/>
      <c r="I47" s="85"/>
      <c r="J47" s="85"/>
    </row>
    <row r="48" spans="2:10" x14ac:dyDescent="0.3">
      <c r="B48" s="85"/>
      <c r="C48" s="85"/>
      <c r="D48" s="85"/>
      <c r="E48" s="85"/>
      <c r="F48" s="85"/>
    </row>
  </sheetData>
  <mergeCells count="4">
    <mergeCell ref="B7:F7"/>
    <mergeCell ref="B8:F8"/>
    <mergeCell ref="B9:F9"/>
    <mergeCell ref="B10:F10"/>
  </mergeCells>
  <printOptions horizontalCentered="1"/>
  <pageMargins left="0.11811023622047245" right="0.11811023622047245" top="0.15748031496062992" bottom="0.15748031496062992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60"/>
  <sheetViews>
    <sheetView showGridLines="0" view="pageBreakPreview" zoomScaleNormal="100" zoomScaleSheetLayoutView="100" workbookViewId="0">
      <selection activeCell="D54" sqref="D54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8.85546875" style="1" customWidth="1"/>
    <col min="8" max="8" width="6.42578125" style="1" customWidth="1"/>
    <col min="9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24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49" t="s">
        <v>5</v>
      </c>
      <c r="C14" s="50">
        <f>SUM(C15:C26)</f>
        <v>454207656.50999993</v>
      </c>
      <c r="D14" s="50">
        <f>SUM(D15:D26)</f>
        <v>275911264.5</v>
      </c>
      <c r="E14" s="50">
        <f>SUM(E15:E26)</f>
        <v>168521815.09999999</v>
      </c>
      <c r="F14" s="51">
        <f>SUM(F15:F26)</f>
        <v>9774576.9099999983</v>
      </c>
    </row>
    <row r="15" spans="2:7" x14ac:dyDescent="0.25">
      <c r="B15" s="56" t="s">
        <v>4</v>
      </c>
      <c r="C15" s="57">
        <f t="shared" ref="C15:C23" si="0">+SUM(D15:F15)</f>
        <v>34786364.119999997</v>
      </c>
      <c r="D15" s="58">
        <v>21131410.789999999</v>
      </c>
      <c r="E15" s="58">
        <v>13103067.640000001</v>
      </c>
      <c r="F15" s="59">
        <v>551885.68999999762</v>
      </c>
    </row>
    <row r="16" spans="2:7" x14ac:dyDescent="0.25">
      <c r="B16" s="12" t="s">
        <v>3</v>
      </c>
      <c r="C16" s="11">
        <f t="shared" si="0"/>
        <v>35892247.07</v>
      </c>
      <c r="D16" s="10">
        <v>21874734.199999999</v>
      </c>
      <c r="E16" s="10">
        <v>13409751.439999999</v>
      </c>
      <c r="F16" s="9">
        <v>607761.43000000156</v>
      </c>
    </row>
    <row r="17" spans="2:6" x14ac:dyDescent="0.25">
      <c r="B17" s="12" t="s">
        <v>2</v>
      </c>
      <c r="C17" s="11">
        <f t="shared" si="0"/>
        <v>37446906.660000011</v>
      </c>
      <c r="D17" s="10">
        <v>22854486.5</v>
      </c>
      <c r="E17" s="10">
        <v>14026303.98</v>
      </c>
      <c r="F17" s="9">
        <v>566116.18000000343</v>
      </c>
    </row>
    <row r="18" spans="2:6" x14ac:dyDescent="0.25">
      <c r="B18" s="12" t="s">
        <v>1</v>
      </c>
      <c r="C18" s="11">
        <f t="shared" si="0"/>
        <v>37327405.93</v>
      </c>
      <c r="D18" s="10">
        <v>22716798.710000001</v>
      </c>
      <c r="E18" s="10">
        <v>13958751.220000001</v>
      </c>
      <c r="F18" s="9">
        <v>651856</v>
      </c>
    </row>
    <row r="19" spans="2:6" x14ac:dyDescent="0.25">
      <c r="B19" s="12" t="s">
        <v>16</v>
      </c>
      <c r="C19" s="11">
        <f t="shared" si="0"/>
        <v>38057394.219999984</v>
      </c>
      <c r="D19" s="10">
        <v>23143172.79999999</v>
      </c>
      <c r="E19" s="10">
        <v>14186914.719999999</v>
      </c>
      <c r="F19" s="9">
        <v>727306.69999999739</v>
      </c>
    </row>
    <row r="20" spans="2:6" x14ac:dyDescent="0.25">
      <c r="B20" s="12" t="s">
        <v>17</v>
      </c>
      <c r="C20" s="11">
        <f t="shared" si="0"/>
        <v>37955037.019999996</v>
      </c>
      <c r="D20" s="10">
        <v>23022836.079999998</v>
      </c>
      <c r="E20" s="61">
        <v>14154083.220000001</v>
      </c>
      <c r="F20" s="9">
        <v>778117.71999999695</v>
      </c>
    </row>
    <row r="21" spans="2:6" x14ac:dyDescent="0.25">
      <c r="B21" s="12" t="s">
        <v>18</v>
      </c>
      <c r="C21" s="11">
        <f t="shared" si="0"/>
        <v>38173006.339999989</v>
      </c>
      <c r="D21" s="10">
        <v>23076417.219999999</v>
      </c>
      <c r="E21" s="61">
        <v>14107398.27</v>
      </c>
      <c r="F21" s="9">
        <v>989190.84999999776</v>
      </c>
    </row>
    <row r="22" spans="2:6" x14ac:dyDescent="0.25">
      <c r="B22" s="12" t="s">
        <v>19</v>
      </c>
      <c r="C22" s="11">
        <f t="shared" si="0"/>
        <v>38248438.110000007</v>
      </c>
      <c r="D22" s="10">
        <v>23220799.780000001</v>
      </c>
      <c r="E22" s="61">
        <v>14135299.880000001</v>
      </c>
      <c r="F22" s="9">
        <v>892338.45000000298</v>
      </c>
    </row>
    <row r="23" spans="2:6" x14ac:dyDescent="0.25">
      <c r="B23" s="12" t="s">
        <v>20</v>
      </c>
      <c r="C23" s="11">
        <f t="shared" si="0"/>
        <v>38843867.219999999</v>
      </c>
      <c r="D23" s="10">
        <v>23460326.84</v>
      </c>
      <c r="E23" s="61">
        <v>14224553.49</v>
      </c>
      <c r="F23" s="53">
        <v>1158986.8900000006</v>
      </c>
    </row>
    <row r="24" spans="2:6" x14ac:dyDescent="0.25">
      <c r="B24" s="12" t="s">
        <v>21</v>
      </c>
      <c r="C24" s="11">
        <f>+SUM(D24:F24)</f>
        <v>38581071.689999998</v>
      </c>
      <c r="D24" s="10">
        <v>23365524.670000002</v>
      </c>
      <c r="E24" s="10">
        <v>14172903.02</v>
      </c>
      <c r="F24" s="53">
        <v>1042644</v>
      </c>
    </row>
    <row r="25" spans="2:6" x14ac:dyDescent="0.25">
      <c r="B25" s="12" t="s">
        <v>22</v>
      </c>
      <c r="C25" s="11">
        <f t="shared" ref="C25:C26" si="1">+SUM(D25:F25)</f>
        <v>38429516.130000003</v>
      </c>
      <c r="D25" s="10">
        <v>23387480.91</v>
      </c>
      <c r="E25" s="10">
        <v>14156477.220000001</v>
      </c>
      <c r="F25" s="53">
        <v>885558</v>
      </c>
    </row>
    <row r="26" spans="2:6" x14ac:dyDescent="0.25">
      <c r="B26" s="8" t="s">
        <v>23</v>
      </c>
      <c r="C26" s="36">
        <f t="shared" si="1"/>
        <v>40466402</v>
      </c>
      <c r="D26" s="37">
        <v>24657276</v>
      </c>
      <c r="E26" s="37">
        <v>14886311</v>
      </c>
      <c r="F26" s="60">
        <v>922815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60"/>
  <sheetViews>
    <sheetView showGridLines="0" view="pageBreakPreview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0.7109375" style="1" customWidth="1"/>
    <col min="8" max="8" width="11.5703125" style="1" bestFit="1" customWidth="1"/>
    <col min="9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29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15" t="s">
        <v>5</v>
      </c>
      <c r="C14" s="14">
        <f>SUM(C15:C26)</f>
        <v>510083284.56999987</v>
      </c>
      <c r="D14" s="14">
        <f>SUM(D15:D26)</f>
        <v>309874554.55000001</v>
      </c>
      <c r="E14" s="14">
        <f>SUM(E15:E26)</f>
        <v>189049670.59</v>
      </c>
      <c r="F14" s="13">
        <f>SUM(F15:F26)</f>
        <v>11159059.43</v>
      </c>
    </row>
    <row r="15" spans="2:7" x14ac:dyDescent="0.25">
      <c r="B15" s="12" t="s">
        <v>4</v>
      </c>
      <c r="C15" s="11">
        <v>37742681.879999995</v>
      </c>
      <c r="D15" s="10">
        <v>23118805.120000001</v>
      </c>
      <c r="E15" s="10">
        <v>13924575.42</v>
      </c>
      <c r="F15" s="9">
        <v>699301.33999999985</v>
      </c>
    </row>
    <row r="16" spans="2:7" x14ac:dyDescent="0.25">
      <c r="B16" s="12" t="s">
        <v>3</v>
      </c>
      <c r="C16" s="11">
        <v>38851562.149999991</v>
      </c>
      <c r="D16" s="10">
        <v>23806526.309999999</v>
      </c>
      <c r="E16" s="10">
        <v>14320111.039999999</v>
      </c>
      <c r="F16" s="9">
        <v>724924.80000000075</v>
      </c>
    </row>
    <row r="17" spans="2:6" x14ac:dyDescent="0.25">
      <c r="B17" s="12" t="s">
        <v>2</v>
      </c>
      <c r="C17" s="11">
        <v>40951576</v>
      </c>
      <c r="D17" s="10">
        <v>25096673</v>
      </c>
      <c r="E17" s="10">
        <v>15074942</v>
      </c>
      <c r="F17" s="9">
        <v>779961</v>
      </c>
    </row>
    <row r="18" spans="2:6" x14ac:dyDescent="0.25">
      <c r="B18" s="12" t="s">
        <v>1</v>
      </c>
      <c r="C18" s="11">
        <v>39999263</v>
      </c>
      <c r="D18" s="10">
        <v>24380769</v>
      </c>
      <c r="E18" s="10">
        <v>14742580</v>
      </c>
      <c r="F18" s="9">
        <v>875914</v>
      </c>
    </row>
    <row r="19" spans="2:6" x14ac:dyDescent="0.25">
      <c r="B19" s="12" t="s">
        <v>16</v>
      </c>
      <c r="C19" s="11">
        <v>42088047.530000001</v>
      </c>
      <c r="D19" s="10">
        <v>25653241.93</v>
      </c>
      <c r="E19" s="10">
        <v>15442305.6</v>
      </c>
      <c r="F19" s="9">
        <v>992500</v>
      </c>
    </row>
    <row r="20" spans="2:6" x14ac:dyDescent="0.25">
      <c r="B20" s="12" t="s">
        <v>17</v>
      </c>
      <c r="C20" s="11">
        <v>43441731.609999999</v>
      </c>
      <c r="D20" s="10">
        <v>26176359.219999999</v>
      </c>
      <c r="E20" s="10">
        <v>16147628.689999999</v>
      </c>
      <c r="F20" s="9">
        <v>1117743.7</v>
      </c>
    </row>
    <row r="21" spans="2:6" x14ac:dyDescent="0.25">
      <c r="B21" s="12" t="s">
        <v>18</v>
      </c>
      <c r="C21" s="11">
        <v>42689042.909999996</v>
      </c>
      <c r="D21" s="10">
        <v>25858230.109999999</v>
      </c>
      <c r="E21" s="10">
        <v>15973519.970000001</v>
      </c>
      <c r="F21" s="9">
        <v>857292.83</v>
      </c>
    </row>
    <row r="22" spans="2:6" x14ac:dyDescent="0.25">
      <c r="B22" s="12" t="s">
        <v>19</v>
      </c>
      <c r="C22" s="11">
        <v>43776433.810000002</v>
      </c>
      <c r="D22" s="10">
        <v>26251646.420000002</v>
      </c>
      <c r="E22" s="10">
        <v>16193151.970000001</v>
      </c>
      <c r="F22" s="9">
        <v>1331635.42</v>
      </c>
    </row>
    <row r="23" spans="2:6" x14ac:dyDescent="0.25">
      <c r="B23" s="12" t="s">
        <v>20</v>
      </c>
      <c r="C23" s="11">
        <v>44299485.219999999</v>
      </c>
      <c r="D23" s="10">
        <v>26732462.530000001</v>
      </c>
      <c r="E23" s="10">
        <v>16358781.689999999</v>
      </c>
      <c r="F23" s="9">
        <v>1208241</v>
      </c>
    </row>
    <row r="24" spans="2:6" x14ac:dyDescent="0.25">
      <c r="B24" s="12" t="s">
        <v>21</v>
      </c>
      <c r="C24" s="11">
        <v>44271649.149999999</v>
      </c>
      <c r="D24" s="10">
        <v>27045094.32</v>
      </c>
      <c r="E24" s="10">
        <v>16540903.369999999</v>
      </c>
      <c r="F24" s="9">
        <v>685651.46</v>
      </c>
    </row>
    <row r="25" spans="2:6" x14ac:dyDescent="0.25">
      <c r="B25" s="12" t="s">
        <v>22</v>
      </c>
      <c r="C25" s="11">
        <v>44947962.830000006</v>
      </c>
      <c r="D25" s="10">
        <v>27149373.379999999</v>
      </c>
      <c r="E25" s="10">
        <v>16638622.93</v>
      </c>
      <c r="F25" s="9">
        <v>1159966.52</v>
      </c>
    </row>
    <row r="26" spans="2:6" x14ac:dyDescent="0.25">
      <c r="B26" s="8" t="s">
        <v>23</v>
      </c>
      <c r="C26" s="36">
        <v>47023848.480000004</v>
      </c>
      <c r="D26" s="37">
        <v>28605373.210000001</v>
      </c>
      <c r="E26" s="37">
        <v>17692547.91</v>
      </c>
      <c r="F26" s="38">
        <v>725927.36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J60"/>
  <sheetViews>
    <sheetView showGridLines="0" view="pageBreakPreview" topLeftCell="A4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0.7109375" style="1" customWidth="1"/>
    <col min="8" max="8" width="11.5703125" style="1" bestFit="1" customWidth="1"/>
    <col min="9" max="9" width="12.5703125" style="1" bestFit="1" customWidth="1"/>
    <col min="10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30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15" t="s">
        <v>5</v>
      </c>
      <c r="C14" s="14">
        <f>SUM(C15:C26)</f>
        <v>576371695.38999999</v>
      </c>
      <c r="D14" s="14">
        <f>SUM(D15:D26)</f>
        <v>352260344.05000001</v>
      </c>
      <c r="E14" s="14">
        <f>SUM(E15:E26)</f>
        <v>216447869.26999998</v>
      </c>
      <c r="F14" s="13">
        <f>SUM(F15:F26)</f>
        <v>7663482.0699999994</v>
      </c>
    </row>
    <row r="15" spans="2:7" x14ac:dyDescent="0.25">
      <c r="B15" s="12" t="s">
        <v>4</v>
      </c>
      <c r="C15" s="11">
        <v>45175500.68</v>
      </c>
      <c r="D15" s="10">
        <v>27626137.25</v>
      </c>
      <c r="E15" s="10">
        <v>17115665.43</v>
      </c>
      <c r="F15" s="9">
        <v>433698</v>
      </c>
    </row>
    <row r="16" spans="2:7" x14ac:dyDescent="0.25">
      <c r="B16" s="12" t="s">
        <v>3</v>
      </c>
      <c r="C16" s="11">
        <v>45387258.970000006</v>
      </c>
      <c r="D16" s="10">
        <v>27915149.640000001</v>
      </c>
      <c r="E16" s="10">
        <v>17191060.260000002</v>
      </c>
      <c r="F16" s="9">
        <v>281049.07</v>
      </c>
    </row>
    <row r="17" spans="2:6" x14ac:dyDescent="0.25">
      <c r="B17" s="12" t="s">
        <v>2</v>
      </c>
      <c r="C17" s="11">
        <v>47019184.029999994</v>
      </c>
      <c r="D17" s="10">
        <v>28934685.059999999</v>
      </c>
      <c r="E17" s="10">
        <v>17853708.239999998</v>
      </c>
      <c r="F17" s="9">
        <v>230790.73</v>
      </c>
    </row>
    <row r="18" spans="2:6" x14ac:dyDescent="0.25">
      <c r="B18" s="12" t="s">
        <v>1</v>
      </c>
      <c r="C18" s="11">
        <v>46745585.299999997</v>
      </c>
      <c r="D18" s="10">
        <v>28605685.059999999</v>
      </c>
      <c r="E18" s="10">
        <v>17635208.989999998</v>
      </c>
      <c r="F18" s="9">
        <v>504691.25</v>
      </c>
    </row>
    <row r="19" spans="2:6" x14ac:dyDescent="0.25">
      <c r="B19" s="12" t="s">
        <v>16</v>
      </c>
      <c r="C19" s="11">
        <v>47525588.720000006</v>
      </c>
      <c r="D19" s="10">
        <v>29118050.170000002</v>
      </c>
      <c r="E19" s="10">
        <v>17897640.780000001</v>
      </c>
      <c r="F19" s="9">
        <v>509897.77</v>
      </c>
    </row>
    <row r="20" spans="2:6" x14ac:dyDescent="0.25">
      <c r="B20" s="12" t="s">
        <v>17</v>
      </c>
      <c r="C20" s="11">
        <v>48343451.509999998</v>
      </c>
      <c r="D20" s="10">
        <v>29255191.780000001</v>
      </c>
      <c r="E20" s="10">
        <v>17974443.050000001</v>
      </c>
      <c r="F20" s="9">
        <v>1113816.68</v>
      </c>
    </row>
    <row r="21" spans="2:6" x14ac:dyDescent="0.25">
      <c r="B21" s="12" t="s">
        <v>18</v>
      </c>
      <c r="C21" s="11">
        <v>49111055.240000002</v>
      </c>
      <c r="D21" s="10">
        <v>29888401.07</v>
      </c>
      <c r="E21" s="10">
        <v>18328949.829999998</v>
      </c>
      <c r="F21" s="9">
        <v>893704.34</v>
      </c>
    </row>
    <row r="22" spans="2:6" x14ac:dyDescent="0.25">
      <c r="B22" s="12" t="s">
        <v>19</v>
      </c>
      <c r="C22" s="11">
        <v>48276482.779999994</v>
      </c>
      <c r="D22" s="10">
        <v>29642380.73</v>
      </c>
      <c r="E22" s="10">
        <v>18187251.32</v>
      </c>
      <c r="F22" s="9">
        <v>446850.73</v>
      </c>
    </row>
    <row r="23" spans="2:6" x14ac:dyDescent="0.25">
      <c r="B23" s="12" t="s">
        <v>20</v>
      </c>
      <c r="C23" s="11">
        <v>48497728.899999999</v>
      </c>
      <c r="D23" s="10">
        <v>29420212.57</v>
      </c>
      <c r="E23" s="10">
        <v>18051746.539999999</v>
      </c>
      <c r="F23" s="9">
        <v>1025769.79</v>
      </c>
    </row>
    <row r="24" spans="2:6" x14ac:dyDescent="0.25">
      <c r="B24" s="12" t="s">
        <v>21</v>
      </c>
      <c r="C24" s="11">
        <v>50082240.990000002</v>
      </c>
      <c r="D24" s="10">
        <v>30272993.550000001</v>
      </c>
      <c r="E24" s="10">
        <v>18543233.129999999</v>
      </c>
      <c r="F24" s="9">
        <v>1266014.31</v>
      </c>
    </row>
    <row r="25" spans="2:6" x14ac:dyDescent="0.25">
      <c r="B25" s="12" t="s">
        <v>22</v>
      </c>
      <c r="C25" s="11">
        <v>48850296.239999995</v>
      </c>
      <c r="D25" s="10">
        <v>29933109.620000001</v>
      </c>
      <c r="E25" s="10">
        <v>18351385.899999999</v>
      </c>
      <c r="F25" s="9">
        <v>565800.72</v>
      </c>
    </row>
    <row r="26" spans="2:6" x14ac:dyDescent="0.25">
      <c r="B26" s="8" t="s">
        <v>23</v>
      </c>
      <c r="C26" s="36">
        <v>51357322.030000001</v>
      </c>
      <c r="D26" s="37">
        <v>31648347.550000001</v>
      </c>
      <c r="E26" s="37">
        <v>19317575.800000001</v>
      </c>
      <c r="F26" s="38">
        <v>391398.68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J60"/>
  <sheetViews>
    <sheetView showGridLines="0" view="pageBreakPreview" topLeftCell="A10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0.7109375" style="1" customWidth="1"/>
    <col min="8" max="8" width="11.5703125" style="1" bestFit="1" customWidth="1"/>
    <col min="9" max="9" width="12.5703125" style="1" bestFit="1" customWidth="1"/>
    <col min="10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31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15" t="s">
        <v>5</v>
      </c>
      <c r="C14" s="14">
        <f>SUM(C15:C26)</f>
        <v>625823470.92000008</v>
      </c>
      <c r="D14" s="14">
        <f>SUM(D15:D26)</f>
        <v>383770284.44</v>
      </c>
      <c r="E14" s="14">
        <f>SUM(E15:E26)</f>
        <v>236103340.09000003</v>
      </c>
      <c r="F14" s="13">
        <f>SUM(F15:F26)</f>
        <v>5949846.3900000006</v>
      </c>
    </row>
    <row r="15" spans="2:7" x14ac:dyDescent="0.25">
      <c r="B15" s="12" t="s">
        <v>4</v>
      </c>
      <c r="C15" s="11">
        <v>48473697.459999993</v>
      </c>
      <c r="D15" s="10">
        <v>29797581.170000002</v>
      </c>
      <c r="E15" s="10">
        <v>18248343.739999998</v>
      </c>
      <c r="F15" s="9">
        <v>427772.55</v>
      </c>
    </row>
    <row r="16" spans="2:7" x14ac:dyDescent="0.25">
      <c r="B16" s="12" t="s">
        <v>3</v>
      </c>
      <c r="C16" s="11">
        <v>48656243.32</v>
      </c>
      <c r="D16" s="10">
        <v>30091866.620000001</v>
      </c>
      <c r="E16" s="10">
        <v>18315990.129999999</v>
      </c>
      <c r="F16" s="9">
        <v>248386.57</v>
      </c>
    </row>
    <row r="17" spans="2:6" x14ac:dyDescent="0.25">
      <c r="B17" s="12" t="s">
        <v>2</v>
      </c>
      <c r="C17" s="11">
        <v>50086809.789999999</v>
      </c>
      <c r="D17" s="10">
        <v>30994844.77</v>
      </c>
      <c r="E17" s="10">
        <v>18934645</v>
      </c>
      <c r="F17" s="9">
        <v>157320.02000000002</v>
      </c>
    </row>
    <row r="18" spans="2:6" x14ac:dyDescent="0.25">
      <c r="B18" s="12" t="s">
        <v>1</v>
      </c>
      <c r="C18" s="11">
        <v>50226749.969999991</v>
      </c>
      <c r="D18" s="10">
        <v>30842967.239999998</v>
      </c>
      <c r="E18" s="10">
        <v>18850638.5</v>
      </c>
      <c r="F18" s="9">
        <v>533144.23</v>
      </c>
    </row>
    <row r="19" spans="2:6" x14ac:dyDescent="0.25">
      <c r="B19" s="12" t="s">
        <v>16</v>
      </c>
      <c r="C19" s="11">
        <v>52084155.050000004</v>
      </c>
      <c r="D19" s="10">
        <v>32082685.98</v>
      </c>
      <c r="E19" s="10">
        <v>19567936.370000001</v>
      </c>
      <c r="F19" s="9">
        <v>433532.7</v>
      </c>
    </row>
    <row r="20" spans="2:6" x14ac:dyDescent="0.25">
      <c r="B20" s="12" t="s">
        <v>17</v>
      </c>
      <c r="C20" s="11">
        <v>51909975.079999998</v>
      </c>
      <c r="D20" s="10">
        <v>31413161.77</v>
      </c>
      <c r="E20" s="10">
        <v>19187986.780000001</v>
      </c>
      <c r="F20" s="9">
        <v>1308826.53</v>
      </c>
    </row>
    <row r="21" spans="2:6" x14ac:dyDescent="0.25">
      <c r="B21" s="12" t="s">
        <v>18</v>
      </c>
      <c r="C21" s="11">
        <v>52497173.050000004</v>
      </c>
      <c r="D21" s="10">
        <v>32147757.960000001</v>
      </c>
      <c r="E21" s="10">
        <v>19596088.780000001</v>
      </c>
      <c r="F21" s="9">
        <v>753326.31</v>
      </c>
    </row>
    <row r="22" spans="2:6" x14ac:dyDescent="0.25">
      <c r="B22" s="12" t="s">
        <v>19</v>
      </c>
      <c r="C22" s="11">
        <v>51357644.700000003</v>
      </c>
      <c r="D22" s="10">
        <v>31668366.719999999</v>
      </c>
      <c r="E22" s="10">
        <v>19325238.710000001</v>
      </c>
      <c r="F22" s="9">
        <v>364039.27</v>
      </c>
    </row>
    <row r="23" spans="2:6" x14ac:dyDescent="0.25">
      <c r="B23" s="12" t="s">
        <v>20</v>
      </c>
      <c r="C23" s="11">
        <v>53530491.609999999</v>
      </c>
      <c r="D23" s="10">
        <v>32714381.75</v>
      </c>
      <c r="E23" s="10">
        <v>20378930.41</v>
      </c>
      <c r="F23" s="9">
        <v>437179.45</v>
      </c>
    </row>
    <row r="24" spans="2:6" x14ac:dyDescent="0.25">
      <c r="B24" s="12" t="s">
        <v>21</v>
      </c>
      <c r="C24" s="11">
        <v>54235124.530000001</v>
      </c>
      <c r="D24" s="10">
        <v>33155378.149999999</v>
      </c>
      <c r="E24" s="10">
        <v>20710438.300000001</v>
      </c>
      <c r="F24" s="9">
        <v>369308.08</v>
      </c>
    </row>
    <row r="25" spans="2:6" x14ac:dyDescent="0.25">
      <c r="B25" s="12" t="s">
        <v>22</v>
      </c>
      <c r="C25" s="11">
        <v>54156177.259999998</v>
      </c>
      <c r="D25" s="10">
        <v>32985920</v>
      </c>
      <c r="E25" s="10">
        <v>20621320.82</v>
      </c>
      <c r="F25" s="9">
        <v>548936.43999999994</v>
      </c>
    </row>
    <row r="26" spans="2:6" x14ac:dyDescent="0.25">
      <c r="B26" s="8" t="s">
        <v>23</v>
      </c>
      <c r="C26" s="36">
        <v>58609229.100000001</v>
      </c>
      <c r="D26" s="37">
        <v>35875372.310000002</v>
      </c>
      <c r="E26" s="37">
        <v>22365782.550000001</v>
      </c>
      <c r="F26" s="38">
        <v>368074.23999999999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J60"/>
  <sheetViews>
    <sheetView showGridLines="0" view="pageBreakPreview" topLeftCell="A4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8.85546875" style="1" customWidth="1"/>
    <col min="8" max="8" width="6.42578125" style="1" customWidth="1"/>
    <col min="9" max="9" width="12.5703125" style="1" bestFit="1" customWidth="1"/>
    <col min="10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32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49" t="s">
        <v>5</v>
      </c>
      <c r="C14" s="50">
        <f>SUM(C15:C26)</f>
        <v>616516640.95000005</v>
      </c>
      <c r="D14" s="50">
        <f>SUM(D15:D26)</f>
        <v>377398627.34000003</v>
      </c>
      <c r="E14" s="50">
        <f>SUM(E15:E26)</f>
        <v>233752200.32000002</v>
      </c>
      <c r="F14" s="51">
        <f>SUM(F15:F26)</f>
        <v>5365813.6400000006</v>
      </c>
    </row>
    <row r="15" spans="2:7" x14ac:dyDescent="0.25">
      <c r="B15" s="56" t="s">
        <v>4</v>
      </c>
      <c r="C15" s="57">
        <f>+SUM(D15:F15)</f>
        <v>55225779.470000006</v>
      </c>
      <c r="D15" s="58">
        <v>33640751.710000001</v>
      </c>
      <c r="E15" s="58">
        <v>21094089.91</v>
      </c>
      <c r="F15" s="59">
        <v>490937.85</v>
      </c>
    </row>
    <row r="16" spans="2:7" x14ac:dyDescent="0.25">
      <c r="B16" s="12" t="s">
        <v>3</v>
      </c>
      <c r="C16" s="11">
        <f>+SUM(D16:F16)</f>
        <v>55099795.259999998</v>
      </c>
      <c r="D16" s="10">
        <v>33842789.210000001</v>
      </c>
      <c r="E16" s="10">
        <v>20843392.309999999</v>
      </c>
      <c r="F16" s="9">
        <v>413613.74</v>
      </c>
    </row>
    <row r="17" spans="2:6" x14ac:dyDescent="0.25">
      <c r="B17" s="12" t="s">
        <v>2</v>
      </c>
      <c r="C17" s="11">
        <f>+SUM(D17:F17)</f>
        <v>57789515.339999996</v>
      </c>
      <c r="D17" s="10">
        <v>35541659.899999999</v>
      </c>
      <c r="E17" s="10">
        <v>21889650.23</v>
      </c>
      <c r="F17" s="9">
        <v>358205.21</v>
      </c>
    </row>
    <row r="18" spans="2:6" x14ac:dyDescent="0.25">
      <c r="B18" s="12" t="s">
        <v>1</v>
      </c>
      <c r="C18" s="11">
        <f>+SUM(D18:F18)</f>
        <v>48120143.960000001</v>
      </c>
      <c r="D18" s="10">
        <v>29415917.93</v>
      </c>
      <c r="E18" s="10">
        <v>18308355.489999998</v>
      </c>
      <c r="F18" s="9">
        <v>395870.54</v>
      </c>
    </row>
    <row r="19" spans="2:6" x14ac:dyDescent="0.25">
      <c r="B19" s="12" t="s">
        <v>16</v>
      </c>
      <c r="C19" s="11">
        <f t="shared" ref="C19:C20" si="0">+SUM(D19:F19)</f>
        <v>48450841.039999999</v>
      </c>
      <c r="D19" s="10">
        <v>29825472.84</v>
      </c>
      <c r="E19" s="10">
        <v>18331264.600000001</v>
      </c>
      <c r="F19" s="9">
        <v>294103.59999999998</v>
      </c>
    </row>
    <row r="20" spans="2:6" x14ac:dyDescent="0.25">
      <c r="B20" s="12" t="s">
        <v>17</v>
      </c>
      <c r="C20" s="11">
        <f t="shared" si="0"/>
        <v>45686650.380000003</v>
      </c>
      <c r="D20" s="10">
        <v>28034838.129999999</v>
      </c>
      <c r="E20" s="10">
        <v>17324578.66</v>
      </c>
      <c r="F20" s="9">
        <v>327233.59000000003</v>
      </c>
    </row>
    <row r="21" spans="2:6" x14ac:dyDescent="0.25">
      <c r="B21" s="12" t="s">
        <v>18</v>
      </c>
      <c r="C21" s="11">
        <v>49449773.580000006</v>
      </c>
      <c r="D21" s="10">
        <v>30319127.940000001</v>
      </c>
      <c r="E21" s="10">
        <v>18777934.789999999</v>
      </c>
      <c r="F21" s="9">
        <v>352710.85</v>
      </c>
    </row>
    <row r="22" spans="2:6" x14ac:dyDescent="0.25">
      <c r="B22" s="12" t="s">
        <v>19</v>
      </c>
      <c r="C22" s="11">
        <v>49951701.539999999</v>
      </c>
      <c r="D22" s="10">
        <v>30635487.640000001</v>
      </c>
      <c r="E22" s="10">
        <v>18935454.800000001</v>
      </c>
      <c r="F22" s="9">
        <v>380759.1</v>
      </c>
    </row>
    <row r="23" spans="2:6" x14ac:dyDescent="0.25">
      <c r="B23" s="12" t="s">
        <v>20</v>
      </c>
      <c r="C23" s="11">
        <v>50031955.170000002</v>
      </c>
      <c r="D23" s="10">
        <v>30723324.109999999</v>
      </c>
      <c r="E23" s="10">
        <v>19082600.93</v>
      </c>
      <c r="F23" s="9">
        <v>226030.13</v>
      </c>
    </row>
    <row r="24" spans="2:6" x14ac:dyDescent="0.25">
      <c r="B24" s="12" t="s">
        <v>21</v>
      </c>
      <c r="C24" s="11">
        <v>51542419.329999998</v>
      </c>
      <c r="D24" s="10">
        <v>31146652.530000001</v>
      </c>
      <c r="E24" s="10">
        <v>19331498.18</v>
      </c>
      <c r="F24" s="9">
        <v>1064268.6200000001</v>
      </c>
    </row>
    <row r="25" spans="2:6" x14ac:dyDescent="0.25">
      <c r="B25" s="12" t="s">
        <v>22</v>
      </c>
      <c r="C25" s="11">
        <v>51456535.189999998</v>
      </c>
      <c r="D25" s="10">
        <v>31196056.199999999</v>
      </c>
      <c r="E25" s="10">
        <v>19358171.27</v>
      </c>
      <c r="F25" s="9">
        <v>902307.72</v>
      </c>
    </row>
    <row r="26" spans="2:6" x14ac:dyDescent="0.25">
      <c r="B26" s="8" t="s">
        <v>25</v>
      </c>
      <c r="C26" s="36">
        <v>53711530.689999998</v>
      </c>
      <c r="D26" s="37">
        <v>33076549.199999999</v>
      </c>
      <c r="E26" s="37">
        <v>20475209.149999999</v>
      </c>
      <c r="F26" s="38">
        <v>159772.69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J60"/>
  <sheetViews>
    <sheetView showGridLines="0" view="pageBreakPreview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8.85546875" style="1" customWidth="1"/>
    <col min="8" max="12" width="13.28515625" style="1" bestFit="1" customWidth="1"/>
    <col min="13" max="13" width="8" style="1" bestFit="1" customWidth="1"/>
    <col min="14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33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49" t="s">
        <v>5</v>
      </c>
      <c r="C14" s="65">
        <f>SUM(C15:C26)</f>
        <v>714267159.29999995</v>
      </c>
      <c r="D14" s="50">
        <f>SUM(D15:D26)</f>
        <v>434798390.46000004</v>
      </c>
      <c r="E14" s="50">
        <f>SUM(E15:E26)</f>
        <v>270059786.46000004</v>
      </c>
      <c r="F14" s="51">
        <f>SUM(F15:F26)</f>
        <v>9408982.379999999</v>
      </c>
    </row>
    <row r="15" spans="2:7" x14ac:dyDescent="0.25">
      <c r="B15" s="62" t="s">
        <v>4</v>
      </c>
      <c r="C15" s="48">
        <f>+SUM(D15:F15)</f>
        <v>51329326.759999998</v>
      </c>
      <c r="D15" s="63">
        <v>31583720.57</v>
      </c>
      <c r="E15" s="58">
        <v>19451622.859999999</v>
      </c>
      <c r="F15" s="59">
        <v>293983.33</v>
      </c>
    </row>
    <row r="16" spans="2:7" x14ac:dyDescent="0.25">
      <c r="B16" s="52" t="s">
        <v>3</v>
      </c>
      <c r="C16" s="48">
        <f>+SUM(D16:F16)</f>
        <v>53876603.450000003</v>
      </c>
      <c r="D16" s="61">
        <v>33123541.190000001</v>
      </c>
      <c r="E16" s="10">
        <v>20459699.91</v>
      </c>
      <c r="F16" s="9">
        <v>293362.34999999998</v>
      </c>
    </row>
    <row r="17" spans="2:6" x14ac:dyDescent="0.25">
      <c r="B17" s="52" t="s">
        <v>2</v>
      </c>
      <c r="C17" s="48">
        <f>+SUM(D17:F17)</f>
        <v>55318504.539999999</v>
      </c>
      <c r="D17" s="61">
        <v>33627033.829999998</v>
      </c>
      <c r="E17" s="10">
        <v>20797342</v>
      </c>
      <c r="F17" s="9">
        <v>894128.71</v>
      </c>
    </row>
    <row r="18" spans="2:6" x14ac:dyDescent="0.25">
      <c r="B18" s="52" t="s">
        <v>1</v>
      </c>
      <c r="C18" s="48">
        <f>+SUM(D18:F18)</f>
        <v>55123549.189999998</v>
      </c>
      <c r="D18" s="61">
        <v>33843551.140000001</v>
      </c>
      <c r="E18" s="10">
        <v>20925623.239999998</v>
      </c>
      <c r="F18" s="9">
        <v>354374.81</v>
      </c>
    </row>
    <row r="19" spans="2:6" x14ac:dyDescent="0.25">
      <c r="B19" s="52" t="s">
        <v>16</v>
      </c>
      <c r="C19" s="48">
        <f t="shared" ref="C19:C20" si="0">+SUM(D19:F19)</f>
        <v>57174464.059999995</v>
      </c>
      <c r="D19" s="61">
        <v>34797881.549999997</v>
      </c>
      <c r="E19" s="10">
        <v>21453560.75</v>
      </c>
      <c r="F19" s="9">
        <v>923021.76</v>
      </c>
    </row>
    <row r="20" spans="2:6" x14ac:dyDescent="0.25">
      <c r="B20" s="52" t="s">
        <v>17</v>
      </c>
      <c r="C20" s="48">
        <f t="shared" si="0"/>
        <v>57215660.619999997</v>
      </c>
      <c r="D20" s="61">
        <v>35194344.57</v>
      </c>
      <c r="E20" s="10">
        <v>21760728.949999999</v>
      </c>
      <c r="F20" s="9">
        <v>260587.1</v>
      </c>
    </row>
    <row r="21" spans="2:6" x14ac:dyDescent="0.25">
      <c r="B21" s="52" t="s">
        <v>18</v>
      </c>
      <c r="C21" s="48">
        <v>59753309.429999992</v>
      </c>
      <c r="D21" s="61">
        <v>36196904.890000001</v>
      </c>
      <c r="E21" s="10">
        <v>22277963.629999999</v>
      </c>
      <c r="F21" s="9">
        <v>1278440.9099999999</v>
      </c>
    </row>
    <row r="22" spans="2:6" x14ac:dyDescent="0.25">
      <c r="B22" s="52" t="s">
        <v>19</v>
      </c>
      <c r="C22" s="48">
        <v>61377754.25</v>
      </c>
      <c r="D22" s="61">
        <v>37164327.93</v>
      </c>
      <c r="E22" s="10">
        <v>22857108.640000001</v>
      </c>
      <c r="F22" s="9">
        <v>1356317.68</v>
      </c>
    </row>
    <row r="23" spans="2:6" x14ac:dyDescent="0.25">
      <c r="B23" s="52" t="s">
        <v>20</v>
      </c>
      <c r="C23" s="48">
        <v>63529066.159999996</v>
      </c>
      <c r="D23" s="61">
        <v>38879126.329999998</v>
      </c>
      <c r="E23" s="10">
        <v>24434276.280000001</v>
      </c>
      <c r="F23" s="9">
        <v>215663.55</v>
      </c>
    </row>
    <row r="24" spans="2:6" x14ac:dyDescent="0.25">
      <c r="B24" s="52" t="s">
        <v>21</v>
      </c>
      <c r="C24" s="48">
        <f>SUM(D24:F24)</f>
        <v>64699339.919999994</v>
      </c>
      <c r="D24" s="61">
        <v>38904348.18</v>
      </c>
      <c r="E24" s="10">
        <v>24461886.34</v>
      </c>
      <c r="F24" s="9">
        <v>1333105.3999999999</v>
      </c>
    </row>
    <row r="25" spans="2:6" x14ac:dyDescent="0.25">
      <c r="B25" s="52" t="s">
        <v>22</v>
      </c>
      <c r="C25" s="48">
        <f>SUM(D25:F25)</f>
        <v>64944650.609999999</v>
      </c>
      <c r="D25" s="61">
        <v>39071185.109999999</v>
      </c>
      <c r="E25" s="10">
        <v>24624468.719999999</v>
      </c>
      <c r="F25" s="9">
        <v>1248996.78</v>
      </c>
    </row>
    <row r="26" spans="2:6" x14ac:dyDescent="0.25">
      <c r="B26" s="54" t="s">
        <v>23</v>
      </c>
      <c r="C26" s="55">
        <f>SUM(D26:F26)</f>
        <v>69924930.310000002</v>
      </c>
      <c r="D26" s="64">
        <v>42412425.170000002</v>
      </c>
      <c r="E26" s="37">
        <v>26555505.140000001</v>
      </c>
      <c r="F26" s="38">
        <v>957000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6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B1:J60"/>
  <sheetViews>
    <sheetView showGridLines="0" view="pageBreakPreview" zoomScaleNormal="100" zoomScaleSheetLayoutView="100" workbookViewId="0">
      <selection activeCell="B11" sqref="B11:F11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7.42578125" style="1" customWidth="1"/>
    <col min="8" max="12" width="13.28515625" style="1" bestFit="1" customWidth="1"/>
    <col min="13" max="13" width="8" style="1" bestFit="1" customWidth="1"/>
    <col min="14" max="16384" width="11.42578125" style="1"/>
  </cols>
  <sheetData>
    <row r="1" spans="2:7" ht="3.75" customHeight="1" thickBot="1" x14ac:dyDescent="0.3"/>
    <row r="2" spans="2:7" x14ac:dyDescent="0.25">
      <c r="B2" s="35"/>
      <c r="C2" s="34"/>
      <c r="D2" s="34"/>
      <c r="E2" s="34"/>
      <c r="F2" s="33"/>
      <c r="G2" s="32"/>
    </row>
    <row r="3" spans="2:7" x14ac:dyDescent="0.25">
      <c r="B3" s="31"/>
      <c r="C3" s="2"/>
      <c r="D3" s="2"/>
      <c r="E3" s="2"/>
      <c r="F3" s="30"/>
      <c r="G3" s="29"/>
    </row>
    <row r="4" spans="2:7" x14ac:dyDescent="0.25">
      <c r="B4" s="31"/>
      <c r="C4" s="2"/>
      <c r="D4" s="2"/>
      <c r="E4" s="2"/>
      <c r="F4" s="30"/>
      <c r="G4" s="29"/>
    </row>
    <row r="5" spans="2:7" x14ac:dyDescent="0.25">
      <c r="B5" s="31"/>
      <c r="C5" s="2"/>
      <c r="D5" s="2"/>
      <c r="E5" s="2"/>
      <c r="F5" s="30"/>
      <c r="G5" s="29"/>
    </row>
    <row r="6" spans="2:7" ht="15.75" thickBot="1" x14ac:dyDescent="0.3">
      <c r="B6" s="28"/>
      <c r="C6" s="27"/>
      <c r="D6" s="27"/>
      <c r="E6" s="27"/>
      <c r="F6" s="26"/>
    </row>
    <row r="7" spans="2:7" ht="5.25" customHeight="1" x14ac:dyDescent="0.25">
      <c r="B7" s="25"/>
      <c r="C7" s="24"/>
      <c r="D7" s="24"/>
      <c r="E7" s="24"/>
      <c r="F7" s="23"/>
    </row>
    <row r="8" spans="2:7" ht="15.75" x14ac:dyDescent="0.25">
      <c r="B8" s="112" t="s">
        <v>13</v>
      </c>
      <c r="C8" s="113"/>
      <c r="D8" s="113"/>
      <c r="E8" s="113"/>
      <c r="F8" s="114"/>
    </row>
    <row r="9" spans="2:7" ht="15.75" x14ac:dyDescent="0.25">
      <c r="B9" s="115" t="s">
        <v>12</v>
      </c>
      <c r="C9" s="116"/>
      <c r="D9" s="116"/>
      <c r="E9" s="116"/>
      <c r="F9" s="117"/>
    </row>
    <row r="10" spans="2:7" ht="15.75" x14ac:dyDescent="0.25">
      <c r="B10" s="115" t="s">
        <v>11</v>
      </c>
      <c r="C10" s="116"/>
      <c r="D10" s="116"/>
      <c r="E10" s="116"/>
      <c r="F10" s="117"/>
    </row>
    <row r="11" spans="2:7" ht="15.75" x14ac:dyDescent="0.25">
      <c r="B11" s="115" t="s">
        <v>34</v>
      </c>
      <c r="C11" s="116"/>
      <c r="D11" s="116"/>
      <c r="E11" s="116"/>
      <c r="F11" s="117"/>
    </row>
    <row r="12" spans="2:7" ht="5.25" customHeight="1" x14ac:dyDescent="0.25">
      <c r="B12" s="22"/>
      <c r="C12" s="21"/>
      <c r="D12" s="21"/>
      <c r="E12" s="21"/>
      <c r="F12" s="20"/>
    </row>
    <row r="13" spans="2:7" ht="45.75" customHeight="1" x14ac:dyDescent="0.25">
      <c r="B13" s="19" t="s">
        <v>10</v>
      </c>
      <c r="C13" s="18" t="s">
        <v>9</v>
      </c>
      <c r="D13" s="17" t="s">
        <v>8</v>
      </c>
      <c r="E13" s="17" t="s">
        <v>7</v>
      </c>
      <c r="F13" s="16" t="s">
        <v>6</v>
      </c>
    </row>
    <row r="14" spans="2:7" x14ac:dyDescent="0.25">
      <c r="B14" s="49" t="s">
        <v>5</v>
      </c>
      <c r="C14" s="65">
        <f>SUM(C15:C26)</f>
        <v>872334624.33000016</v>
      </c>
      <c r="D14" s="50">
        <f>SUM(D15:D26)</f>
        <v>522537850.15999997</v>
      </c>
      <c r="E14" s="50">
        <f>SUM(E15:E26)</f>
        <v>329238376.01000005</v>
      </c>
      <c r="F14" s="51">
        <f>SUM(F15:F26)</f>
        <v>20558398.159999996</v>
      </c>
    </row>
    <row r="15" spans="2:7" x14ac:dyDescent="0.25">
      <c r="B15" s="62" t="s">
        <v>4</v>
      </c>
      <c r="C15" s="67">
        <f t="shared" ref="C15:C26" si="0">+SUM(D15:F15)</f>
        <v>63160565.609999999</v>
      </c>
      <c r="D15" s="68">
        <v>38585921.119999997</v>
      </c>
      <c r="E15" s="69">
        <v>24347355.600000001</v>
      </c>
      <c r="F15" s="70">
        <v>227288.89</v>
      </c>
    </row>
    <row r="16" spans="2:7" x14ac:dyDescent="0.25">
      <c r="B16" s="52" t="s">
        <v>3</v>
      </c>
      <c r="C16" s="67">
        <f t="shared" si="0"/>
        <v>67894666.150000006</v>
      </c>
      <c r="D16" s="71">
        <v>40980221.969999999</v>
      </c>
      <c r="E16" s="42">
        <v>25904471.09</v>
      </c>
      <c r="F16" s="43">
        <v>1009973.09</v>
      </c>
    </row>
    <row r="17" spans="2:6" x14ac:dyDescent="0.25">
      <c r="B17" s="52" t="s">
        <v>2</v>
      </c>
      <c r="C17" s="67">
        <f t="shared" si="0"/>
        <v>71128137.140000001</v>
      </c>
      <c r="D17" s="71">
        <v>42607180.310000002</v>
      </c>
      <c r="E17" s="42">
        <v>26902447.260000002</v>
      </c>
      <c r="F17" s="43">
        <v>1618509.57</v>
      </c>
    </row>
    <row r="18" spans="2:6" x14ac:dyDescent="0.25">
      <c r="B18" s="52" t="s">
        <v>1</v>
      </c>
      <c r="C18" s="67">
        <f t="shared" si="0"/>
        <v>70172057.770000011</v>
      </c>
      <c r="D18" s="71">
        <v>42182833.299999997</v>
      </c>
      <c r="E18" s="42">
        <v>26842927.82</v>
      </c>
      <c r="F18" s="43">
        <v>1146296.6499999999</v>
      </c>
    </row>
    <row r="19" spans="2:6" x14ac:dyDescent="0.25">
      <c r="B19" s="52" t="s">
        <v>16</v>
      </c>
      <c r="C19" s="67">
        <f t="shared" si="0"/>
        <v>71388547.770000011</v>
      </c>
      <c r="D19" s="71">
        <v>42932476.850000001</v>
      </c>
      <c r="E19" s="42">
        <v>27120711.390000001</v>
      </c>
      <c r="F19" s="43">
        <v>1335359.53</v>
      </c>
    </row>
    <row r="20" spans="2:6" x14ac:dyDescent="0.25">
      <c r="B20" s="52" t="s">
        <v>17</v>
      </c>
      <c r="C20" s="67">
        <f t="shared" si="0"/>
        <v>72252495.719999999</v>
      </c>
      <c r="D20" s="71">
        <v>43444043.859999999</v>
      </c>
      <c r="E20" s="42">
        <v>27324797.079999998</v>
      </c>
      <c r="F20" s="43">
        <v>1483654.78</v>
      </c>
    </row>
    <row r="21" spans="2:6" x14ac:dyDescent="0.25">
      <c r="B21" s="52" t="s">
        <v>18</v>
      </c>
      <c r="C21" s="67">
        <f t="shared" si="0"/>
        <v>73480327.040000007</v>
      </c>
      <c r="D21" s="71">
        <v>44070256.219999999</v>
      </c>
      <c r="E21" s="42">
        <v>27711286.460000001</v>
      </c>
      <c r="F21" s="43">
        <v>1698784.36</v>
      </c>
    </row>
    <row r="22" spans="2:6" x14ac:dyDescent="0.25">
      <c r="B22" s="52" t="s">
        <v>19</v>
      </c>
      <c r="C22" s="67">
        <f t="shared" si="0"/>
        <v>76149027.639999986</v>
      </c>
      <c r="D22" s="71">
        <v>45032682.659999996</v>
      </c>
      <c r="E22" s="42">
        <v>28303431.739999998</v>
      </c>
      <c r="F22" s="43">
        <v>2812913.24</v>
      </c>
    </row>
    <row r="23" spans="2:6" x14ac:dyDescent="0.25">
      <c r="B23" s="52" t="s">
        <v>20</v>
      </c>
      <c r="C23" s="67">
        <f t="shared" si="0"/>
        <v>75231120.010000005</v>
      </c>
      <c r="D23" s="71">
        <v>44796171.420000002</v>
      </c>
      <c r="E23" s="42">
        <v>28114757.850000001</v>
      </c>
      <c r="F23" s="43">
        <v>2320190.7400000002</v>
      </c>
    </row>
    <row r="24" spans="2:6" x14ac:dyDescent="0.25">
      <c r="B24" s="52" t="s">
        <v>26</v>
      </c>
      <c r="C24" s="67">
        <f t="shared" si="0"/>
        <v>76077545.959999993</v>
      </c>
      <c r="D24" s="71">
        <v>45356306.450000003</v>
      </c>
      <c r="E24" s="42">
        <v>28479257.399999999</v>
      </c>
      <c r="F24" s="43">
        <v>2241982.11</v>
      </c>
    </row>
    <row r="25" spans="2:6" x14ac:dyDescent="0.25">
      <c r="B25" s="52" t="s">
        <v>27</v>
      </c>
      <c r="C25" s="67">
        <f t="shared" si="0"/>
        <v>76099573.179999992</v>
      </c>
      <c r="D25" s="71">
        <v>45137919.109999999</v>
      </c>
      <c r="E25" s="42">
        <v>28444703.66</v>
      </c>
      <c r="F25" s="43">
        <v>2516950.41</v>
      </c>
    </row>
    <row r="26" spans="2:6" x14ac:dyDescent="0.25">
      <c r="B26" s="54" t="s">
        <v>25</v>
      </c>
      <c r="C26" s="72">
        <f t="shared" si="0"/>
        <v>79300560.340000004</v>
      </c>
      <c r="D26" s="73">
        <v>47411836.890000001</v>
      </c>
      <c r="E26" s="45">
        <v>29742228.66</v>
      </c>
      <c r="F26" s="46">
        <v>2146494.79</v>
      </c>
    </row>
    <row r="27" spans="2:6" x14ac:dyDescent="0.25">
      <c r="B27" s="7" t="s">
        <v>0</v>
      </c>
    </row>
    <row r="29" spans="2:6" x14ac:dyDescent="0.25">
      <c r="B29" s="39"/>
    </row>
    <row r="48" spans="3:3" x14ac:dyDescent="0.25">
      <c r="C48" s="47" t="s">
        <v>0</v>
      </c>
    </row>
    <row r="50" spans="2:10" ht="15" customHeight="1" x14ac:dyDescent="0.25"/>
    <row r="52" spans="2:10" x14ac:dyDescent="0.25">
      <c r="B52" s="5"/>
    </row>
    <row r="53" spans="2:10" ht="30.75" customHeight="1" x14ac:dyDescent="0.25"/>
    <row r="54" spans="2:10" ht="30" customHeight="1" x14ac:dyDescent="0.25">
      <c r="G54" s="4"/>
      <c r="H54" s="4"/>
      <c r="I54" s="4"/>
      <c r="J54" s="3"/>
    </row>
    <row r="55" spans="2:10" ht="16.5" customHeight="1" x14ac:dyDescent="0.25">
      <c r="G55" s="2"/>
      <c r="H55" s="2"/>
      <c r="I55" s="2"/>
      <c r="J55" s="2"/>
    </row>
    <row r="56" spans="2:10" x14ac:dyDescent="0.25">
      <c r="G56" s="2"/>
      <c r="H56" s="2"/>
      <c r="I56" s="2"/>
      <c r="J56" s="2"/>
    </row>
    <row r="57" spans="2:10" x14ac:dyDescent="0.25">
      <c r="G57" s="2"/>
      <c r="H57" s="2"/>
      <c r="I57" s="2"/>
      <c r="J57" s="2"/>
    </row>
    <row r="58" spans="2:10" x14ac:dyDescent="0.25">
      <c r="G58" s="2"/>
      <c r="H58" s="2"/>
      <c r="I58" s="2"/>
      <c r="J58" s="2"/>
    </row>
    <row r="59" spans="2:10" x14ac:dyDescent="0.25"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</row>
  </sheetData>
  <mergeCells count="4">
    <mergeCell ref="B8:F8"/>
    <mergeCell ref="B9:F9"/>
    <mergeCell ref="B10:F10"/>
    <mergeCell ref="B11:F11"/>
  </mergeCells>
  <printOptions horizontalCentered="1"/>
  <pageMargins left="0.11811023622047245" right="0.11811023622047245" top="0.15748031496062992" bottom="0.15748031496062992" header="0.31496062992125984" footer="0.31496062992125984"/>
  <pageSetup scale="8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6ACA-B18D-4CEB-A7FF-1F0D1C12192D}">
  <dimension ref="B1:L57"/>
  <sheetViews>
    <sheetView showGridLines="0" view="pageBreakPreview" topLeftCell="A10" zoomScaleNormal="100" zoomScaleSheetLayoutView="100" workbookViewId="0">
      <selection activeCell="F4" sqref="F4"/>
    </sheetView>
  </sheetViews>
  <sheetFormatPr baseColWidth="10" defaultRowHeight="15" x14ac:dyDescent="0.25"/>
  <cols>
    <col min="1" max="1" width="0.7109375" style="1" customWidth="1"/>
    <col min="2" max="2" width="15.28515625" style="1" customWidth="1"/>
    <col min="3" max="3" width="15" style="1" customWidth="1"/>
    <col min="4" max="4" width="28.7109375" style="1" customWidth="1"/>
    <col min="5" max="5" width="27.28515625" style="1" bestFit="1" customWidth="1"/>
    <col min="6" max="6" width="19.28515625" style="1" customWidth="1"/>
    <col min="7" max="7" width="8.85546875" style="1" customWidth="1"/>
    <col min="8" max="12" width="13.28515625" style="1" bestFit="1" customWidth="1"/>
    <col min="13" max="13" width="8" style="1" bestFit="1" customWidth="1"/>
    <col min="14" max="16384" width="11.42578125" style="1"/>
  </cols>
  <sheetData>
    <row r="1" spans="2:12" ht="3.75" customHeight="1" x14ac:dyDescent="0.25"/>
    <row r="2" spans="2:12" x14ac:dyDescent="0.25">
      <c r="B2" s="2"/>
      <c r="C2" s="2"/>
      <c r="D2" s="2"/>
      <c r="E2" s="2"/>
      <c r="F2" s="2"/>
      <c r="G2" s="32"/>
    </row>
    <row r="3" spans="2:12" x14ac:dyDescent="0.25">
      <c r="B3" s="2"/>
      <c r="C3" s="2"/>
      <c r="D3" s="2"/>
      <c r="E3" s="2"/>
      <c r="F3" s="2"/>
      <c r="G3" s="29"/>
    </row>
    <row r="4" spans="2:12" x14ac:dyDescent="0.25">
      <c r="B4" s="2"/>
      <c r="C4" s="2"/>
      <c r="D4" s="2"/>
      <c r="E4" s="2"/>
      <c r="F4" s="2"/>
      <c r="G4" s="29"/>
    </row>
    <row r="5" spans="2:12" x14ac:dyDescent="0.25">
      <c r="B5" s="2"/>
      <c r="C5" s="2"/>
      <c r="D5" s="2"/>
      <c r="E5" s="2"/>
      <c r="F5" s="2"/>
      <c r="G5" s="29"/>
    </row>
    <row r="6" spans="2:12" x14ac:dyDescent="0.25">
      <c r="B6" s="2"/>
      <c r="C6" s="2"/>
      <c r="D6" s="2"/>
      <c r="E6" s="2"/>
      <c r="F6" s="2"/>
    </row>
    <row r="7" spans="2:12" ht="15.75" x14ac:dyDescent="0.25">
      <c r="B7" s="113" t="s">
        <v>13</v>
      </c>
      <c r="C7" s="113"/>
      <c r="D7" s="113"/>
      <c r="E7" s="113"/>
      <c r="F7" s="113"/>
    </row>
    <row r="8" spans="2:12" ht="15.75" x14ac:dyDescent="0.25">
      <c r="B8" s="116" t="s">
        <v>12</v>
      </c>
      <c r="C8" s="116"/>
      <c r="D8" s="116"/>
      <c r="E8" s="116"/>
      <c r="F8" s="116"/>
    </row>
    <row r="9" spans="2:12" ht="15.75" x14ac:dyDescent="0.25">
      <c r="B9" s="116" t="s">
        <v>11</v>
      </c>
      <c r="C9" s="116"/>
      <c r="D9" s="116"/>
      <c r="E9" s="116"/>
      <c r="F9" s="116"/>
    </row>
    <row r="10" spans="2:12" ht="15.75" x14ac:dyDescent="0.25">
      <c r="B10" s="116" t="s">
        <v>35</v>
      </c>
      <c r="C10" s="116"/>
      <c r="D10" s="116"/>
      <c r="E10" s="116"/>
      <c r="F10" s="116"/>
    </row>
    <row r="11" spans="2:12" ht="45.75" customHeight="1" x14ac:dyDescent="0.25">
      <c r="B11" s="74" t="s">
        <v>10</v>
      </c>
      <c r="C11" s="75" t="s">
        <v>28</v>
      </c>
      <c r="D11" s="76" t="s">
        <v>8</v>
      </c>
      <c r="E11" s="76" t="s">
        <v>7</v>
      </c>
      <c r="F11" s="77" t="s">
        <v>15</v>
      </c>
    </row>
    <row r="12" spans="2:12" x14ac:dyDescent="0.25">
      <c r="B12" s="80" t="s">
        <v>5</v>
      </c>
      <c r="C12" s="81">
        <f>SUM(C13:C24)</f>
        <v>1006099856.9299999</v>
      </c>
      <c r="D12" s="82">
        <f>SUM(D13:D24)</f>
        <v>593093975.45000005</v>
      </c>
      <c r="E12" s="82">
        <f>SUM(E13:E24)</f>
        <v>376868065.86000001</v>
      </c>
      <c r="F12" s="83">
        <f>SUM(F13:F24)</f>
        <v>36137815.619999997</v>
      </c>
      <c r="H12" s="66"/>
      <c r="I12" s="66"/>
      <c r="J12" s="66"/>
      <c r="K12" s="66"/>
      <c r="L12" s="66"/>
    </row>
    <row r="13" spans="2:12" x14ac:dyDescent="0.25">
      <c r="B13" s="62" t="s">
        <v>4</v>
      </c>
      <c r="C13" s="78">
        <f>+SUM(D13:F13)</f>
        <v>76222110.120000005</v>
      </c>
      <c r="D13" s="63">
        <v>45347072.210000001</v>
      </c>
      <c r="E13" s="58">
        <v>28479800.43</v>
      </c>
      <c r="F13" s="59">
        <v>2395237.48</v>
      </c>
      <c r="I13" s="66"/>
    </row>
    <row r="14" spans="2:12" x14ac:dyDescent="0.25">
      <c r="B14" s="52" t="s">
        <v>3</v>
      </c>
      <c r="C14" s="78">
        <f t="shared" ref="C14:C24" si="0">+SUM(D14:F14)</f>
        <v>76631076.930000007</v>
      </c>
      <c r="D14" s="61">
        <v>45536714.630000003</v>
      </c>
      <c r="E14" s="10">
        <v>28621808.32</v>
      </c>
      <c r="F14" s="9">
        <v>2472553.98</v>
      </c>
      <c r="I14" s="66"/>
    </row>
    <row r="15" spans="2:12" x14ac:dyDescent="0.25">
      <c r="B15" s="52" t="s">
        <v>2</v>
      </c>
      <c r="C15" s="78">
        <f t="shared" si="0"/>
        <v>81478604.870000005</v>
      </c>
      <c r="D15" s="61">
        <v>48368209.310000002</v>
      </c>
      <c r="E15" s="10">
        <v>30282972.390000001</v>
      </c>
      <c r="F15" s="9">
        <v>2827423.17</v>
      </c>
      <c r="I15" s="66"/>
    </row>
    <row r="16" spans="2:12" x14ac:dyDescent="0.25">
      <c r="B16" s="52" t="s">
        <v>1</v>
      </c>
      <c r="C16" s="78">
        <f t="shared" si="0"/>
        <v>78455080.220000014</v>
      </c>
      <c r="D16" s="61">
        <v>46385271.020000003</v>
      </c>
      <c r="E16" s="10">
        <v>29222747.5</v>
      </c>
      <c r="F16" s="9">
        <v>2847061.7</v>
      </c>
      <c r="I16" s="66"/>
    </row>
    <row r="17" spans="2:9" x14ac:dyDescent="0.25">
      <c r="B17" s="52" t="s">
        <v>16</v>
      </c>
      <c r="C17" s="78">
        <f t="shared" si="0"/>
        <v>84523810.269999996</v>
      </c>
      <c r="D17" s="61">
        <v>49945077.530000001</v>
      </c>
      <c r="E17" s="10">
        <v>31863440.859999999</v>
      </c>
      <c r="F17" s="9">
        <v>2715291.88</v>
      </c>
      <c r="I17" s="66"/>
    </row>
    <row r="18" spans="2:9" x14ac:dyDescent="0.25">
      <c r="B18" s="52" t="s">
        <v>17</v>
      </c>
      <c r="C18" s="78">
        <f t="shared" si="0"/>
        <v>83765694.159999996</v>
      </c>
      <c r="D18" s="61">
        <v>49321872.509999998</v>
      </c>
      <c r="E18" s="10">
        <v>31591850.969999999</v>
      </c>
      <c r="F18" s="9">
        <v>2851970.68</v>
      </c>
      <c r="I18" s="66"/>
    </row>
    <row r="19" spans="2:9" x14ac:dyDescent="0.25">
      <c r="B19" s="52" t="s">
        <v>18</v>
      </c>
      <c r="C19" s="78">
        <f t="shared" si="0"/>
        <v>85477876.909999996</v>
      </c>
      <c r="D19" s="61">
        <v>50629591.659999996</v>
      </c>
      <c r="E19" s="10">
        <v>32283580.239999998</v>
      </c>
      <c r="F19" s="9">
        <v>2564705.0099999998</v>
      </c>
      <c r="I19" s="66"/>
    </row>
    <row r="20" spans="2:9" x14ac:dyDescent="0.25">
      <c r="B20" s="52" t="s">
        <v>19</v>
      </c>
      <c r="C20" s="78">
        <f t="shared" si="0"/>
        <v>87771973.149999991</v>
      </c>
      <c r="D20" s="61">
        <v>50574168.619999997</v>
      </c>
      <c r="E20" s="10">
        <v>32292517.109999999</v>
      </c>
      <c r="F20" s="9">
        <v>4905287.42</v>
      </c>
      <c r="I20" s="66"/>
    </row>
    <row r="21" spans="2:9" x14ac:dyDescent="0.25">
      <c r="B21" s="52" t="s">
        <v>20</v>
      </c>
      <c r="C21" s="78">
        <f t="shared" si="0"/>
        <v>86029290.75</v>
      </c>
      <c r="D21" s="61">
        <v>50727929.789999999</v>
      </c>
      <c r="E21" s="10">
        <v>32375757.620000001</v>
      </c>
      <c r="F21" s="9">
        <v>2925603.34</v>
      </c>
      <c r="I21" s="66"/>
    </row>
    <row r="22" spans="2:9" x14ac:dyDescent="0.25">
      <c r="B22" s="52" t="s">
        <v>21</v>
      </c>
      <c r="C22" s="78">
        <f t="shared" si="0"/>
        <v>88002952.520000011</v>
      </c>
      <c r="D22" s="61">
        <v>51613940.359999999</v>
      </c>
      <c r="E22" s="10">
        <v>32964500.620000001</v>
      </c>
      <c r="F22" s="9">
        <v>3424511.54</v>
      </c>
      <c r="I22" s="66"/>
    </row>
    <row r="23" spans="2:9" x14ac:dyDescent="0.25">
      <c r="B23" s="52" t="s">
        <v>22</v>
      </c>
      <c r="C23" s="78">
        <v>87423658.039999992</v>
      </c>
      <c r="D23" s="61">
        <v>51604000.32</v>
      </c>
      <c r="E23" s="10">
        <v>32992722.620000001</v>
      </c>
      <c r="F23" s="9">
        <v>2826935.1</v>
      </c>
      <c r="I23" s="66"/>
    </row>
    <row r="24" spans="2:9" x14ac:dyDescent="0.25">
      <c r="B24" s="54" t="s">
        <v>23</v>
      </c>
      <c r="C24" s="79">
        <f t="shared" si="0"/>
        <v>90317728.989999995</v>
      </c>
      <c r="D24" s="64">
        <v>53040127.490000002</v>
      </c>
      <c r="E24" s="37">
        <v>33896367.18</v>
      </c>
      <c r="F24" s="38">
        <v>3381234.32</v>
      </c>
      <c r="I24" s="66"/>
    </row>
    <row r="25" spans="2:9" x14ac:dyDescent="0.25">
      <c r="B25" s="7" t="s">
        <v>0</v>
      </c>
    </row>
    <row r="45" spans="3:3" x14ac:dyDescent="0.25">
      <c r="C45" s="6" t="s">
        <v>0</v>
      </c>
    </row>
    <row r="47" spans="3:3" ht="15" customHeight="1" x14ac:dyDescent="0.25"/>
    <row r="49" spans="2:10" x14ac:dyDescent="0.25">
      <c r="B49" s="5"/>
    </row>
    <row r="50" spans="2:10" ht="30.75" customHeight="1" x14ac:dyDescent="0.25"/>
    <row r="51" spans="2:10" ht="30" customHeight="1" x14ac:dyDescent="0.25">
      <c r="G51" s="4"/>
      <c r="H51" s="4"/>
      <c r="I51" s="4"/>
      <c r="J51" s="3"/>
    </row>
    <row r="52" spans="2:10" ht="16.5" customHeight="1" x14ac:dyDescent="0.25">
      <c r="G52" s="2"/>
      <c r="H52" s="2"/>
      <c r="I52" s="2"/>
      <c r="J52" s="2"/>
    </row>
    <row r="53" spans="2:10" x14ac:dyDescent="0.25">
      <c r="G53" s="2"/>
      <c r="H53" s="2"/>
      <c r="I53" s="2"/>
      <c r="J53" s="2"/>
    </row>
    <row r="54" spans="2:10" x14ac:dyDescent="0.25">
      <c r="G54" s="2"/>
      <c r="H54" s="2"/>
      <c r="I54" s="2"/>
      <c r="J54" s="2"/>
    </row>
    <row r="55" spans="2:10" x14ac:dyDescent="0.25">
      <c r="G55" s="2"/>
      <c r="H55" s="2"/>
      <c r="I55" s="2"/>
      <c r="J55" s="2"/>
    </row>
    <row r="56" spans="2:10" x14ac:dyDescent="0.25"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</row>
  </sheetData>
  <mergeCells count="4">
    <mergeCell ref="B7:F7"/>
    <mergeCell ref="B8:F8"/>
    <mergeCell ref="B9:F9"/>
    <mergeCell ref="B10:F10"/>
  </mergeCells>
  <printOptions horizontalCentered="1"/>
  <pageMargins left="0.11811023622047245" right="0.11811023622047245" top="0.15748031496062992" bottom="0.15748031496062992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2016</vt:lpstr>
      <vt:lpstr>2017</vt:lpstr>
      <vt:lpstr>2018</vt:lpstr>
      <vt:lpstr>2019</vt:lpstr>
      <vt:lpstr>2020  </vt:lpstr>
      <vt:lpstr>2021</vt:lpstr>
      <vt:lpstr> 2022</vt:lpstr>
      <vt:lpstr> 2023</vt:lpstr>
      <vt:lpstr> 2024</vt:lpstr>
      <vt:lpstr>' 2022'!Área_de_impresión</vt:lpstr>
      <vt:lpstr>' 2023'!Área_de_impresión</vt:lpstr>
      <vt:lpstr>' 2024'!Área_de_impresión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  '!Área_de_impresión</vt:lpstr>
      <vt:lpstr>'2021'!Área_de_impresión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2023-10-03T17:45:09Z</cp:lastPrinted>
  <dcterms:created xsi:type="dcterms:W3CDTF">2016-05-24T19:38:15Z</dcterms:created>
  <dcterms:modified xsi:type="dcterms:W3CDTF">2024-04-11T19:46:54Z</dcterms:modified>
</cp:coreProperties>
</file>