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094EC412-5B73-47B6-B952-7A195E7BC618}" xr6:coauthVersionLast="36" xr6:coauthVersionMax="36" xr10:uidLastSave="{00000000-0000-0000-0000-000000000000}"/>
  <bookViews>
    <workbookView xWindow="0" yWindow="0" windowWidth="28800" windowHeight="10725" tabRatio="848" firstSheet="30" activeTab="32" xr2:uid="{00000000-000D-0000-FFFF-FFFF00000000}"/>
  </bookViews>
  <sheets>
    <sheet name="Enero-Diciembre 2015" sheetId="2" r:id="rId1"/>
    <sheet name="Marzo 2016" sheetId="1" r:id="rId2"/>
    <sheet name="Junio 2016" sheetId="3" r:id="rId3"/>
    <sheet name="Septiembre 2016" sheetId="4" r:id="rId4"/>
    <sheet name="Diciembre 2016" sheetId="5" r:id="rId5"/>
    <sheet name="Marzo 2017" sheetId="6" r:id="rId6"/>
    <sheet name="Junio 2017" sheetId="7" r:id="rId7"/>
    <sheet name="Septiembre 2017" sheetId="8" r:id="rId8"/>
    <sheet name="Diciembre 2017" sheetId="9" r:id="rId9"/>
    <sheet name="Marzo 2018" sheetId="10" r:id="rId10"/>
    <sheet name="Junio 2018" sheetId="11" r:id="rId11"/>
    <sheet name="Septiembre 2018" sheetId="12" r:id="rId12"/>
    <sheet name="Diciembre 2018" sheetId="13" r:id="rId13"/>
    <sheet name="Marzo 2019" sheetId="14" r:id="rId14"/>
    <sheet name="Junio 2019" sheetId="15" r:id="rId15"/>
    <sheet name="Septiembre 2019" sheetId="16" r:id="rId16"/>
    <sheet name="Diciembre 2019" sheetId="17" r:id="rId17"/>
    <sheet name="Marzo 2020" sheetId="18" r:id="rId18"/>
    <sheet name="Junio 2020" sheetId="19" r:id="rId19"/>
    <sheet name="Septiembre 2020" sheetId="20" r:id="rId20"/>
    <sheet name="Diciembre 2020 " sheetId="21" r:id="rId21"/>
    <sheet name="Marzo 2021" sheetId="22" r:id="rId22"/>
    <sheet name="Junio 2021" sheetId="23" r:id="rId23"/>
    <sheet name="Septiembre 2021" sheetId="24" r:id="rId24"/>
    <sheet name="Marzo 2022" sheetId="25" r:id="rId25"/>
    <sheet name="Junio 2022" sheetId="26" r:id="rId26"/>
    <sheet name="Septiembre 2022" sheetId="27" r:id="rId27"/>
    <sheet name="Diciembre 2022" sheetId="28" r:id="rId28"/>
    <sheet name="Marzo 2023" sheetId="29" r:id="rId29"/>
    <sheet name="Junio 2023" sheetId="30" r:id="rId30"/>
    <sheet name="Septiembre 2023" sheetId="31" r:id="rId31"/>
    <sheet name="Diciembre 2023" sheetId="32" r:id="rId32"/>
    <sheet name="Marzo 2024" sheetId="33" r:id="rId33"/>
  </sheets>
  <definedNames>
    <definedName name="_xlnm.Print_Area" localSheetId="4">'Diciembre 2016'!$A$1:$G$39</definedName>
    <definedName name="_xlnm.Print_Area" localSheetId="8">'Diciembre 2017'!$A$1:$F$38</definedName>
    <definedName name="_xlnm.Print_Area" localSheetId="12">'Diciembre 2018'!$A$1:$G$38</definedName>
    <definedName name="_xlnm.Print_Area" localSheetId="16">'Diciembre 2019'!$A$1:$G$38</definedName>
    <definedName name="_xlnm.Print_Area" localSheetId="20">'Diciembre 2020 '!$A$1:$G$38</definedName>
    <definedName name="_xlnm.Print_Area" localSheetId="27">'Diciembre 2022'!$A$1:$G$38</definedName>
    <definedName name="_xlnm.Print_Area" localSheetId="31">'Diciembre 2023'!$A$1:$G$36</definedName>
    <definedName name="_xlnm.Print_Area" localSheetId="0">'Enero-Diciembre 2015'!$A$1:$G$40</definedName>
    <definedName name="_xlnm.Print_Area" localSheetId="2">'Junio 2016'!$A$1:$G$40</definedName>
    <definedName name="_xlnm.Print_Area" localSheetId="6">'Junio 2017'!$A$1:$G$38</definedName>
    <definedName name="_xlnm.Print_Area" localSheetId="10">'Junio 2018'!$A$1:$G$39</definedName>
    <definedName name="_xlnm.Print_Area" localSheetId="14">'Junio 2019'!$A$1:$G$38</definedName>
    <definedName name="_xlnm.Print_Area" localSheetId="18">'Junio 2020'!$A$1:$G$38</definedName>
    <definedName name="_xlnm.Print_Area" localSheetId="22">'Junio 2021'!$A$1:$G$38</definedName>
    <definedName name="_xlnm.Print_Area" localSheetId="25">'Junio 2022'!$A$1:$G$38</definedName>
    <definedName name="_xlnm.Print_Area" localSheetId="29">'Junio 2023'!$A$1:$G$38</definedName>
    <definedName name="_xlnm.Print_Area" localSheetId="1">'Marzo 2016'!$A$1:$G$40</definedName>
    <definedName name="_xlnm.Print_Area" localSheetId="5">'Marzo 2017'!$A$1:$G$38</definedName>
    <definedName name="_xlnm.Print_Area" localSheetId="9">'Marzo 2018'!$A$1:$G$39</definedName>
    <definedName name="_xlnm.Print_Area" localSheetId="13">'Marzo 2019'!$A$1:$G$38</definedName>
    <definedName name="_xlnm.Print_Area" localSheetId="17">'Marzo 2020'!$A$1:$F$38</definedName>
    <definedName name="_xlnm.Print_Area" localSheetId="21">'Marzo 2021'!$A$1:$G$38</definedName>
    <definedName name="_xlnm.Print_Area" localSheetId="24">'Marzo 2022'!$A$1:$G$38</definedName>
    <definedName name="_xlnm.Print_Area" localSheetId="32">'Marzo 2024'!$A$1:$G$36</definedName>
    <definedName name="_xlnm.Print_Area" localSheetId="3">'Septiembre 2016'!$A$1:$G$40</definedName>
    <definedName name="_xlnm.Print_Area" localSheetId="7">'Septiembre 2017'!$A$1:$F$38</definedName>
    <definedName name="_xlnm.Print_Area" localSheetId="11">'Septiembre 2018'!$A$1:$G$38</definedName>
    <definedName name="_xlnm.Print_Area" localSheetId="15">'Septiembre 2019'!$A$1:$G$38</definedName>
    <definedName name="_xlnm.Print_Area" localSheetId="19">'Septiembre 2020'!$A$1:$G$38</definedName>
    <definedName name="_xlnm.Print_Area" localSheetId="23">'Septiembre 2021'!$A$1:$G$38</definedName>
    <definedName name="_xlnm.Print_Area" localSheetId="26">'Septiembre 2022'!$A$1:$G$38</definedName>
    <definedName name="_xlnm.Print_Area" localSheetId="30">'Septiembre 2023'!$A$1:$G$36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3" l="1"/>
  <c r="C18" i="33"/>
  <c r="F17" i="33"/>
  <c r="F12" i="33" s="1"/>
  <c r="C17" i="33"/>
  <c r="F16" i="33"/>
  <c r="C16" i="33"/>
  <c r="F15" i="33"/>
  <c r="C15" i="33"/>
  <c r="F14" i="33"/>
  <c r="C14" i="33"/>
  <c r="E12" i="33"/>
  <c r="D12" i="33"/>
  <c r="C12" i="33" s="1"/>
  <c r="F18" i="32" l="1"/>
  <c r="C18" i="32"/>
  <c r="F17" i="32"/>
  <c r="F12" i="32" s="1"/>
  <c r="C17" i="32"/>
  <c r="F16" i="32"/>
  <c r="C16" i="32"/>
  <c r="F15" i="32"/>
  <c r="C15" i="32"/>
  <c r="F14" i="32"/>
  <c r="C14" i="32"/>
  <c r="E12" i="32"/>
  <c r="D12" i="32"/>
  <c r="C12" i="32"/>
  <c r="F18" i="31" l="1"/>
  <c r="C18" i="31"/>
  <c r="F17" i="31"/>
  <c r="C17" i="31"/>
  <c r="F16" i="31"/>
  <c r="C16" i="31"/>
  <c r="F15" i="31"/>
  <c r="C15" i="31"/>
  <c r="F14" i="31"/>
  <c r="C14" i="31"/>
  <c r="E12" i="31"/>
  <c r="D12" i="31"/>
  <c r="C12" i="31" s="1"/>
  <c r="F12" i="31" l="1"/>
  <c r="F20" i="30"/>
  <c r="C20" i="30"/>
  <c r="F19" i="30"/>
  <c r="C19" i="30"/>
  <c r="F18" i="30"/>
  <c r="C18" i="30"/>
  <c r="F17" i="30"/>
  <c r="C17" i="30"/>
  <c r="F16" i="30"/>
  <c r="C16" i="30"/>
  <c r="E14" i="30"/>
  <c r="D14" i="30"/>
  <c r="C14" i="30" s="1"/>
  <c r="F14" i="30" l="1"/>
  <c r="F20" i="29" l="1"/>
  <c r="C20" i="29"/>
  <c r="F19" i="29"/>
  <c r="C19" i="29"/>
  <c r="F18" i="29"/>
  <c r="C18" i="29"/>
  <c r="F17" i="29"/>
  <c r="C17" i="29"/>
  <c r="F16" i="29"/>
  <c r="C16" i="29"/>
  <c r="E14" i="29"/>
  <c r="D14" i="29"/>
  <c r="F14" i="29" l="1"/>
  <c r="C14" i="29"/>
  <c r="F20" i="28"/>
  <c r="C20" i="28"/>
  <c r="F19" i="28"/>
  <c r="C19" i="28"/>
  <c r="F18" i="28"/>
  <c r="C18" i="28"/>
  <c r="F17" i="28"/>
  <c r="C17" i="28"/>
  <c r="F16" i="28"/>
  <c r="C16" i="28"/>
  <c r="E14" i="28"/>
  <c r="D14" i="28"/>
  <c r="C14" i="28" s="1"/>
  <c r="F14" i="28" l="1"/>
  <c r="F20" i="27"/>
  <c r="C20" i="27"/>
  <c r="F19" i="27"/>
  <c r="C19" i="27"/>
  <c r="F18" i="27"/>
  <c r="C18" i="27"/>
  <c r="F17" i="27"/>
  <c r="C17" i="27"/>
  <c r="F16" i="27"/>
  <c r="C16" i="27"/>
  <c r="E14" i="27"/>
  <c r="C14" i="27" s="1"/>
  <c r="D14" i="27"/>
  <c r="F14" i="27" l="1"/>
  <c r="F20" i="26"/>
  <c r="C20" i="26"/>
  <c r="F19" i="26"/>
  <c r="C19" i="26"/>
  <c r="F18" i="26"/>
  <c r="C18" i="26"/>
  <c r="F17" i="26"/>
  <c r="C17" i="26"/>
  <c r="F16" i="26"/>
  <c r="C16" i="26"/>
  <c r="E14" i="26"/>
  <c r="D14" i="26"/>
  <c r="E14" i="25"/>
  <c r="F20" i="25"/>
  <c r="C20" i="25"/>
  <c r="F19" i="25"/>
  <c r="C19" i="25"/>
  <c r="F18" i="25"/>
  <c r="C18" i="25"/>
  <c r="F17" i="25"/>
  <c r="C17" i="25"/>
  <c r="F16" i="25"/>
  <c r="C16" i="25"/>
  <c r="D14" i="25"/>
  <c r="F20" i="24"/>
  <c r="C20" i="24"/>
  <c r="F19" i="24"/>
  <c r="C19" i="24"/>
  <c r="F18" i="24"/>
  <c r="C18" i="24"/>
  <c r="F17" i="24"/>
  <c r="C17" i="24"/>
  <c r="F16" i="24"/>
  <c r="C16" i="24"/>
  <c r="E14" i="24"/>
  <c r="D14" i="24"/>
  <c r="C14" i="24" s="1"/>
  <c r="E14" i="23"/>
  <c r="C14" i="23" s="1"/>
  <c r="D14" i="23"/>
  <c r="F20" i="23"/>
  <c r="C20" i="23"/>
  <c r="F19" i="23"/>
  <c r="C19" i="23"/>
  <c r="F18" i="23"/>
  <c r="C18" i="23"/>
  <c r="F17" i="23"/>
  <c r="C17" i="23"/>
  <c r="F16" i="23"/>
  <c r="C16" i="23"/>
  <c r="F20" i="22"/>
  <c r="F19" i="22"/>
  <c r="F18" i="22"/>
  <c r="F17" i="22"/>
  <c r="F16" i="22"/>
  <c r="C20" i="22"/>
  <c r="C19" i="22"/>
  <c r="C18" i="22"/>
  <c r="C17" i="22"/>
  <c r="C16" i="22"/>
  <c r="E14" i="22"/>
  <c r="D14" i="22"/>
  <c r="C14" i="22" s="1"/>
  <c r="F20" i="21"/>
  <c r="C20" i="21"/>
  <c r="F19" i="21"/>
  <c r="C19" i="21"/>
  <c r="F18" i="21"/>
  <c r="C18" i="21"/>
  <c r="F17" i="21"/>
  <c r="C17" i="21"/>
  <c r="F16" i="21"/>
  <c r="C16" i="21"/>
  <c r="E14" i="21"/>
  <c r="D14" i="21"/>
  <c r="C14" i="21" s="1"/>
  <c r="C17" i="20"/>
  <c r="C16" i="20"/>
  <c r="D14" i="20"/>
  <c r="E14" i="20"/>
  <c r="F20" i="20"/>
  <c r="C20" i="20"/>
  <c r="F19" i="20"/>
  <c r="C19" i="20"/>
  <c r="F18" i="20"/>
  <c r="C18" i="20"/>
  <c r="F17" i="20"/>
  <c r="F16" i="20"/>
  <c r="C17" i="19"/>
  <c r="E14" i="19"/>
  <c r="D14" i="19"/>
  <c r="C14" i="19" s="1"/>
  <c r="F20" i="19"/>
  <c r="C20" i="19"/>
  <c r="F19" i="19"/>
  <c r="C19" i="19"/>
  <c r="F18" i="19"/>
  <c r="C18" i="19"/>
  <c r="F17" i="19"/>
  <c r="F16" i="19"/>
  <c r="C16" i="19"/>
  <c r="F20" i="18"/>
  <c r="F19" i="18"/>
  <c r="F18" i="18"/>
  <c r="F17" i="18"/>
  <c r="F16" i="18"/>
  <c r="F14" i="18" s="1"/>
  <c r="C14" i="18"/>
  <c r="C14" i="17"/>
  <c r="F20" i="17"/>
  <c r="F19" i="17"/>
  <c r="F18" i="17"/>
  <c r="F17" i="17"/>
  <c r="F16" i="17"/>
  <c r="C14" i="16"/>
  <c r="F20" i="16"/>
  <c r="C20" i="16"/>
  <c r="F19" i="16"/>
  <c r="C19" i="16"/>
  <c r="F18" i="16"/>
  <c r="C18" i="16"/>
  <c r="F17" i="16"/>
  <c r="C17" i="16"/>
  <c r="F16" i="16"/>
  <c r="C16" i="16"/>
  <c r="C20" i="15"/>
  <c r="C19" i="15"/>
  <c r="C18" i="15"/>
  <c r="C17" i="15"/>
  <c r="C16" i="15"/>
  <c r="F20" i="15"/>
  <c r="F19" i="15"/>
  <c r="F18" i="15"/>
  <c r="F17" i="15"/>
  <c r="F16" i="15"/>
  <c r="C14" i="15"/>
  <c r="C14" i="14"/>
  <c r="D14" i="14"/>
  <c r="F20" i="14"/>
  <c r="F19" i="14"/>
  <c r="F18" i="14"/>
  <c r="F17" i="14"/>
  <c r="F16" i="14"/>
  <c r="E14" i="14"/>
  <c r="F20" i="13"/>
  <c r="F19" i="13"/>
  <c r="F18" i="13"/>
  <c r="F17" i="13"/>
  <c r="F16" i="13"/>
  <c r="E14" i="13"/>
  <c r="D14" i="13"/>
  <c r="D14" i="12"/>
  <c r="F20" i="12"/>
  <c r="F19" i="12"/>
  <c r="F18" i="12"/>
  <c r="F17" i="12"/>
  <c r="F16" i="12"/>
  <c r="F14" i="12" s="1"/>
  <c r="E14" i="12"/>
  <c r="D14" i="11"/>
  <c r="C14" i="11" s="1"/>
  <c r="E14" i="11"/>
  <c r="F21" i="11"/>
  <c r="F20" i="11"/>
  <c r="F19" i="11"/>
  <c r="F18" i="11"/>
  <c r="F17" i="11"/>
  <c r="F16" i="11"/>
  <c r="E14" i="10"/>
  <c r="D14" i="10"/>
  <c r="F16" i="10"/>
  <c r="F21" i="10"/>
  <c r="F20" i="10"/>
  <c r="F19" i="10"/>
  <c r="F18" i="10"/>
  <c r="F17" i="10"/>
  <c r="D14" i="9"/>
  <c r="F20" i="9"/>
  <c r="C20" i="9"/>
  <c r="F19" i="9"/>
  <c r="C19" i="9"/>
  <c r="F18" i="9"/>
  <c r="C18" i="9"/>
  <c r="F17" i="9"/>
  <c r="C17" i="9"/>
  <c r="F16" i="9"/>
  <c r="C16" i="9"/>
  <c r="E14" i="9"/>
  <c r="E14" i="8"/>
  <c r="D14" i="8"/>
  <c r="C14" i="8" s="1"/>
  <c r="F16" i="7"/>
  <c r="C20" i="8"/>
  <c r="C19" i="8"/>
  <c r="C18" i="8"/>
  <c r="C17" i="8"/>
  <c r="C16" i="8"/>
  <c r="F20" i="8"/>
  <c r="F19" i="8"/>
  <c r="F18" i="8"/>
  <c r="F17" i="8"/>
  <c r="F16" i="8"/>
  <c r="F18" i="7"/>
  <c r="D14" i="7"/>
  <c r="F20" i="7"/>
  <c r="F19" i="7"/>
  <c r="F17" i="7"/>
  <c r="E14" i="7"/>
  <c r="E14" i="6"/>
  <c r="D14" i="6"/>
  <c r="C14" i="6" s="1"/>
  <c r="F20" i="6"/>
  <c r="F19" i="6"/>
  <c r="F18" i="6"/>
  <c r="F17" i="6"/>
  <c r="F16" i="6"/>
  <c r="F14" i="6" s="1"/>
  <c r="F20" i="5"/>
  <c r="F19" i="5"/>
  <c r="F18" i="5"/>
  <c r="F17" i="5"/>
  <c r="F16" i="5"/>
  <c r="F20" i="4"/>
  <c r="F19" i="4"/>
  <c r="F18" i="4"/>
  <c r="F17" i="4"/>
  <c r="F16" i="4"/>
  <c r="F20" i="3"/>
  <c r="F19" i="3"/>
  <c r="F18" i="3"/>
  <c r="F17" i="3"/>
  <c r="F16" i="3"/>
  <c r="F20" i="2"/>
  <c r="C20" i="2"/>
  <c r="F19" i="2"/>
  <c r="C19" i="2"/>
  <c r="F18" i="2"/>
  <c r="C18" i="2"/>
  <c r="F17" i="2"/>
  <c r="C17" i="2"/>
  <c r="F16" i="2"/>
  <c r="C16" i="2"/>
  <c r="E14" i="2"/>
  <c r="D14" i="2"/>
  <c r="C14" i="2" s="1"/>
  <c r="E14" i="1"/>
  <c r="C14" i="1" s="1"/>
  <c r="F20" i="1"/>
  <c r="F19" i="1"/>
  <c r="C19" i="1"/>
  <c r="F18" i="1"/>
  <c r="F14" i="1" s="1"/>
  <c r="F17" i="1"/>
  <c r="C17" i="1"/>
  <c r="F16" i="1"/>
  <c r="D14" i="1"/>
  <c r="F14" i="25" l="1"/>
  <c r="F14" i="5"/>
  <c r="C14" i="26"/>
  <c r="F14" i="8"/>
  <c r="F14" i="4"/>
  <c r="C14" i="13"/>
  <c r="F14" i="14"/>
  <c r="F14" i="17"/>
  <c r="F14" i="3"/>
  <c r="C14" i="10"/>
  <c r="C14" i="7"/>
  <c r="C14" i="20"/>
  <c r="C14" i="12"/>
  <c r="F14" i="13"/>
  <c r="F14" i="2"/>
  <c r="F14" i="11"/>
  <c r="F14" i="15"/>
  <c r="F14" i="20"/>
  <c r="C14" i="9"/>
  <c r="F14" i="19"/>
  <c r="F14" i="7"/>
  <c r="F14" i="16"/>
  <c r="F14" i="24"/>
  <c r="F14" i="9"/>
  <c r="F14" i="10"/>
  <c r="F14" i="23"/>
  <c r="C14" i="25"/>
  <c r="F14" i="26"/>
  <c r="F14" i="21"/>
  <c r="F14" i="22"/>
</calcChain>
</file>

<file path=xl/sharedStrings.xml><?xml version="1.0" encoding="utf-8"?>
<sst xmlns="http://schemas.openxmlformats.org/spreadsheetml/2006/main" count="629" uniqueCount="51">
  <si>
    <t>Cuadro 1_002</t>
  </si>
  <si>
    <t>Superintendencia de Salud y Riesgos Laborales</t>
  </si>
  <si>
    <t xml:space="preserve"> Empleados por Rango de Edad según Sexo</t>
  </si>
  <si>
    <t>Rango de Edad</t>
  </si>
  <si>
    <t>Ambos Sexos</t>
  </si>
  <si>
    <t>Hombres</t>
  </si>
  <si>
    <t>Mujeres</t>
  </si>
  <si>
    <t>Total</t>
  </si>
  <si>
    <t>Edad Promedio</t>
  </si>
  <si>
    <t>++++</t>
  </si>
  <si>
    <t>20-25</t>
  </si>
  <si>
    <t>26-35</t>
  </si>
  <si>
    <t>36-45</t>
  </si>
  <si>
    <t>46-55</t>
  </si>
  <si>
    <t>56 y más</t>
  </si>
  <si>
    <t>Fuente: A partir de los datos del Módulo de Gestión Humana.</t>
  </si>
  <si>
    <t>Al Mes de Diciembre de 2016</t>
  </si>
  <si>
    <t>Al Mes de Septiembre de 2016</t>
  </si>
  <si>
    <t>Al Mes de Junio de 2016</t>
  </si>
  <si>
    <t>Al Mes de Marzo de 2016</t>
  </si>
  <si>
    <t>Al Mes de Diciembre de 2015</t>
  </si>
  <si>
    <t>Al Mes de Marzo de 2017</t>
  </si>
  <si>
    <t>Al Mes de Junio de 2017</t>
  </si>
  <si>
    <t>Al Mes de Septiembre de 2017</t>
  </si>
  <si>
    <t>Al Mes de Diciembre de 2017</t>
  </si>
  <si>
    <t>Al Mes de Marzo de 2018</t>
  </si>
  <si>
    <t>18-20</t>
  </si>
  <si>
    <t>Al Mes de Junio de 2018</t>
  </si>
  <si>
    <t>18-19</t>
  </si>
  <si>
    <t>Al Mes de Septiembre de 2018</t>
  </si>
  <si>
    <t>Al Mes de Diciembre de 2018</t>
  </si>
  <si>
    <t>Al Mes de Marzo de 2019</t>
  </si>
  <si>
    <t>Al Mes de Junio de 2019</t>
  </si>
  <si>
    <t>Al Mes de Septiembre de 2019</t>
  </si>
  <si>
    <t>Al Mes de Diciembre de 2019</t>
  </si>
  <si>
    <t>Al Mes de Marzo de 2020</t>
  </si>
  <si>
    <t>Al Mes de Junio de 2020</t>
  </si>
  <si>
    <t>Al Mes de Septiembre de 2020</t>
  </si>
  <si>
    <t>Al Mes de Diciembre de 2020</t>
  </si>
  <si>
    <t>Al Mes de Marzo de 2021</t>
  </si>
  <si>
    <t>Al Mes de Junio de 2021</t>
  </si>
  <si>
    <t>Al Mes de Septiembre de 2021</t>
  </si>
  <si>
    <t>Al Mes de Marzo de 2022</t>
  </si>
  <si>
    <t>Al Mes de Junio de 2022</t>
  </si>
  <si>
    <t>Al Mes de Septiembre de 2022</t>
  </si>
  <si>
    <t>Al Mes de Diciembre  de 2022</t>
  </si>
  <si>
    <t>Al Mes de Marzo de 2023</t>
  </si>
  <si>
    <t>Al Mes de Junio de 2023</t>
  </si>
  <si>
    <t>Al Mes de Septiembre de 2023</t>
  </si>
  <si>
    <t>Al Mes de Diciembre de 2023</t>
  </si>
  <si>
    <t>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</si>
</sst>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_);_(* \(#,##0.00000\);_(* &quot;-&quot;??_);_(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11"/>
      <color theme="0"/>
      <name val="Tahoma"/>
      <family val="2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E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5" fillId="0" borderId="0" xfId="2" applyAlignment="1" applyProtection="1"/>
    <xf numFmtId="0" fontId="6" fillId="0" borderId="0" xfId="2" applyFont="1" applyAlignment="1" applyProtection="1"/>
    <xf numFmtId="0" fontId="7" fillId="2" borderId="1" xfId="2" applyFont="1" applyFill="1" applyBorder="1" applyAlignment="1" applyProtection="1"/>
    <xf numFmtId="0" fontId="8" fillId="2" borderId="2" xfId="0" applyFont="1" applyFill="1" applyBorder="1"/>
    <xf numFmtId="0" fontId="8" fillId="2" borderId="3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0" fillId="0" borderId="0" xfId="0" applyNumberFormat="1"/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right" vertical="center"/>
    </xf>
    <xf numFmtId="3" fontId="3" fillId="4" borderId="10" xfId="1" applyNumberFormat="1" applyFont="1" applyFill="1" applyBorder="1" applyAlignment="1">
      <alignment horizontal="right" vertical="center"/>
    </xf>
    <xf numFmtId="0" fontId="15" fillId="0" borderId="0" xfId="0" applyFont="1"/>
    <xf numFmtId="0" fontId="14" fillId="4" borderId="11" xfId="0" applyFont="1" applyFill="1" applyBorder="1" applyAlignment="1">
      <alignment horizontal="lef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4" borderId="13" xfId="1" applyNumberFormat="1" applyFont="1" applyFill="1" applyBorder="1" applyAlignment="1">
      <alignment horizontal="right" vertical="center"/>
    </xf>
    <xf numFmtId="1" fontId="16" fillId="0" borderId="7" xfId="0" quotePrefix="1" applyNumberFormat="1" applyFont="1" applyFill="1" applyBorder="1" applyAlignment="1">
      <alignment horizontal="center"/>
    </xf>
    <xf numFmtId="0" fontId="17" fillId="0" borderId="8" xfId="0" applyFont="1" applyFill="1" applyBorder="1"/>
    <xf numFmtId="3" fontId="3" fillId="0" borderId="9" xfId="1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0" borderId="14" xfId="1" applyNumberFormat="1" applyFont="1" applyFill="1" applyBorder="1" applyAlignment="1">
      <alignment horizontal="right"/>
    </xf>
    <xf numFmtId="3" fontId="15" fillId="0" borderId="7" xfId="0" applyNumberFormat="1" applyFont="1" applyFill="1" applyBorder="1"/>
    <xf numFmtId="0" fontId="19" fillId="0" borderId="0" xfId="0" applyFont="1" applyBorder="1" applyAlignment="1"/>
    <xf numFmtId="0" fontId="20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14" fillId="5" borderId="8" xfId="0" applyFont="1" applyFill="1" applyBorder="1" applyAlignment="1">
      <alignment horizontal="left" vertical="center"/>
    </xf>
    <xf numFmtId="3" fontId="3" fillId="5" borderId="9" xfId="1" applyNumberFormat="1" applyFont="1" applyFill="1" applyBorder="1" applyAlignment="1">
      <alignment horizontal="right" vertical="center"/>
    </xf>
    <xf numFmtId="3" fontId="3" fillId="5" borderId="10" xfId="1" applyNumberFormat="1" applyFont="1" applyFill="1" applyBorder="1" applyAlignment="1">
      <alignment horizontal="right" vertical="center"/>
    </xf>
    <xf numFmtId="0" fontId="14" fillId="5" borderId="11" xfId="0" applyFont="1" applyFill="1" applyBorder="1" applyAlignment="1">
      <alignment horizontal="lef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5" borderId="13" xfId="1" applyNumberFormat="1" applyFont="1" applyFill="1" applyBorder="1" applyAlignment="1">
      <alignment horizontal="right" vertical="center"/>
    </xf>
    <xf numFmtId="3" fontId="1" fillId="0" borderId="9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6" fillId="0" borderId="0" xfId="0" quotePrefix="1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0" fontId="14" fillId="4" borderId="16" xfId="0" applyFont="1" applyFill="1" applyBorder="1" applyAlignment="1">
      <alignment horizontal="left" vertical="center"/>
    </xf>
    <xf numFmtId="3" fontId="3" fillId="4" borderId="17" xfId="1" applyNumberFormat="1" applyFont="1" applyFill="1" applyBorder="1" applyAlignment="1">
      <alignment horizontal="right" vertical="center"/>
    </xf>
    <xf numFmtId="0" fontId="17" fillId="0" borderId="18" xfId="0" applyFont="1" applyFill="1" applyBorder="1"/>
    <xf numFmtId="3" fontId="3" fillId="0" borderId="19" xfId="1" applyNumberFormat="1" applyFont="1" applyFill="1" applyBorder="1" applyAlignment="1">
      <alignment horizontal="right"/>
    </xf>
    <xf numFmtId="3" fontId="2" fillId="0" borderId="19" xfId="1" applyNumberFormat="1" applyFont="1" applyFill="1" applyBorder="1" applyAlignment="1">
      <alignment horizontal="right"/>
    </xf>
    <xf numFmtId="3" fontId="2" fillId="0" borderId="20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right" vertical="center"/>
    </xf>
    <xf numFmtId="0" fontId="14" fillId="7" borderId="16" xfId="0" applyFont="1" applyFill="1" applyBorder="1" applyAlignment="1">
      <alignment horizontal="left" vertical="center"/>
    </xf>
    <xf numFmtId="3" fontId="3" fillId="7" borderId="17" xfId="1" applyNumberFormat="1" applyFont="1" applyFill="1" applyBorder="1" applyAlignment="1">
      <alignment horizontal="right" vertical="center"/>
    </xf>
    <xf numFmtId="3" fontId="3" fillId="7" borderId="10" xfId="1" applyNumberFormat="1" applyFont="1" applyFill="1" applyBorder="1" applyAlignment="1">
      <alignment horizontal="right" vertical="center"/>
    </xf>
    <xf numFmtId="0" fontId="14" fillId="7" borderId="11" xfId="0" applyFont="1" applyFill="1" applyBorder="1" applyAlignment="1">
      <alignment horizontal="left" vertical="center"/>
    </xf>
    <xf numFmtId="3" fontId="3" fillId="7" borderId="12" xfId="1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5" xfId="0" applyFont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FF7979"/>
      <color rgb="FF00A4EB"/>
      <color rgb="FFFFA40D"/>
      <color rgb="FF43B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Diciembre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7159577448686"/>
          <c:y val="0.3138579287322032"/>
          <c:w val="0.72711692666136696"/>
          <c:h val="0.5796262139500971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'Enero-Diciembre 2015'!$F$13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'Enero-Diciembre 2015'!$B$16:$B$20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'Enero-Diciembre 2015'!$F$16:$F$20</c:f>
              <c:numCache>
                <c:formatCode>#,##0</c:formatCode>
                <c:ptCount val="5"/>
                <c:pt idx="0">
                  <c:v>-14</c:v>
                </c:pt>
                <c:pt idx="1">
                  <c:v>-49</c:v>
                </c:pt>
                <c:pt idx="2">
                  <c:v>-29</c:v>
                </c:pt>
                <c:pt idx="3">
                  <c:v>-17</c:v>
                </c:pt>
                <c:pt idx="4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9-4BCD-A4D4-1FF1299BAEF5}"/>
            </c:ext>
          </c:extLst>
        </c:ser>
        <c:ser>
          <c:idx val="0"/>
          <c:order val="1"/>
          <c:tx>
            <c:strRef>
              <c:f>'Enero-Diciembre 2015'!$D$13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'Enero-Diciembre 2015'!$B$16:$B$20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'Enero-Diciembre 2015'!$D$16:$D$20</c:f>
              <c:numCache>
                <c:formatCode>#,##0</c:formatCode>
                <c:ptCount val="5"/>
                <c:pt idx="0">
                  <c:v>10</c:v>
                </c:pt>
                <c:pt idx="1">
                  <c:v>27</c:v>
                </c:pt>
                <c:pt idx="2">
                  <c:v>23</c:v>
                </c:pt>
                <c:pt idx="3">
                  <c:v>22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9-4BCD-A4D4-1FF1299B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5679856"/>
        <c:axId val="355682208"/>
      </c:barChart>
      <c:catAx>
        <c:axId val="355679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82208"/>
        <c:crosses val="autoZero"/>
        <c:auto val="1"/>
        <c:lblAlgn val="ctr"/>
        <c:lblOffset val="100"/>
        <c:noMultiLvlLbl val="0"/>
      </c:catAx>
      <c:valAx>
        <c:axId val="35568220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Marzo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2018'!$F$13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2018'!$B$16:$B$21</c:f>
              <c:strCache>
                <c:ptCount val="6"/>
                <c:pt idx="0">
                  <c:v>18-20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'Marzo 2018'!$F$16:$F$21</c:f>
              <c:numCache>
                <c:formatCode>#,##0</c:formatCode>
                <c:ptCount val="6"/>
                <c:pt idx="0">
                  <c:v>-1</c:v>
                </c:pt>
                <c:pt idx="1">
                  <c:v>-15</c:v>
                </c:pt>
                <c:pt idx="2">
                  <c:v>-59</c:v>
                </c:pt>
                <c:pt idx="3">
                  <c:v>-34</c:v>
                </c:pt>
                <c:pt idx="4">
                  <c:v>-19</c:v>
                </c:pt>
                <c:pt idx="5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2-4754-9A07-1D549D292906}"/>
            </c:ext>
          </c:extLst>
        </c:ser>
        <c:ser>
          <c:idx val="0"/>
          <c:order val="1"/>
          <c:tx>
            <c:strRef>
              <c:f>'Marzo 2018'!$D$13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2018'!$B$16:$B$21</c:f>
              <c:strCache>
                <c:ptCount val="6"/>
                <c:pt idx="0">
                  <c:v>18-20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'Marzo 2018'!$D$16:$D$21</c:f>
              <c:numCache>
                <c:formatCode>#,##0</c:formatCode>
                <c:ptCount val="6"/>
                <c:pt idx="0">
                  <c:v>2</c:v>
                </c:pt>
                <c:pt idx="1">
                  <c:v>10</c:v>
                </c:pt>
                <c:pt idx="2">
                  <c:v>27</c:v>
                </c:pt>
                <c:pt idx="3">
                  <c:v>27</c:v>
                </c:pt>
                <c:pt idx="4">
                  <c:v>25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2-4754-9A07-1D549D29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7200"/>
        <c:axId val="436780928"/>
      </c:barChart>
      <c:catAx>
        <c:axId val="436787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0928"/>
        <c:crosses val="autoZero"/>
        <c:auto val="1"/>
        <c:lblAlgn val="ctr"/>
        <c:lblOffset val="100"/>
        <c:noMultiLvlLbl val="0"/>
      </c:catAx>
      <c:valAx>
        <c:axId val="43678092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2018'!$F$13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2018'!$B$16:$B$21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'Junio 2018'!$F$16:$F$21</c:f>
              <c:numCache>
                <c:formatCode>#,##0</c:formatCode>
                <c:ptCount val="6"/>
                <c:pt idx="0">
                  <c:v>0</c:v>
                </c:pt>
                <c:pt idx="1">
                  <c:v>-18</c:v>
                </c:pt>
                <c:pt idx="2">
                  <c:v>-60</c:v>
                </c:pt>
                <c:pt idx="3">
                  <c:v>-32</c:v>
                </c:pt>
                <c:pt idx="4">
                  <c:v>-20</c:v>
                </c:pt>
                <c:pt idx="5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F-4FAA-9EC1-B2B5AA1E86D9}"/>
            </c:ext>
          </c:extLst>
        </c:ser>
        <c:ser>
          <c:idx val="0"/>
          <c:order val="1"/>
          <c:tx>
            <c:strRef>
              <c:f>'Junio 2018'!$D$13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2018'!$B$16:$B$21</c:f>
              <c:strCache>
                <c:ptCount val="6"/>
                <c:pt idx="0">
                  <c:v>18-19</c:v>
                </c:pt>
                <c:pt idx="1">
                  <c:v>20-25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 y más</c:v>
                </c:pt>
              </c:strCache>
            </c:strRef>
          </c:cat>
          <c:val>
            <c:numRef>
              <c:f>'Junio 2018'!$D$16:$D$21</c:f>
              <c:numCache>
                <c:formatCode>#,##0</c:formatCode>
                <c:ptCount val="6"/>
                <c:pt idx="0">
                  <c:v>1</c:v>
                </c:pt>
                <c:pt idx="1">
                  <c:v>11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F-4FAA-9EC1-B2B5AA1E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3280"/>
        <c:axId val="436786416"/>
      </c:barChart>
      <c:catAx>
        <c:axId val="436783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6416"/>
        <c:crosses val="autoZero"/>
        <c:auto val="1"/>
        <c:lblAlgn val="ctr"/>
        <c:lblOffset val="100"/>
        <c:noMultiLvlLbl val="0"/>
      </c:catAx>
      <c:valAx>
        <c:axId val="43678641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2018'!$F$13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2018'!$F$16:$F$20</c:f>
              <c:numCache>
                <c:formatCode>#,##0</c:formatCode>
                <c:ptCount val="5"/>
                <c:pt idx="0">
                  <c:v>-18</c:v>
                </c:pt>
                <c:pt idx="1">
                  <c:v>-66</c:v>
                </c:pt>
                <c:pt idx="2">
                  <c:v>-19</c:v>
                </c:pt>
                <c:pt idx="3">
                  <c:v>-33</c:v>
                </c:pt>
                <c:pt idx="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F-42C8-818B-65772B9B034C}"/>
            </c:ext>
          </c:extLst>
        </c:ser>
        <c:ser>
          <c:idx val="0"/>
          <c:order val="1"/>
          <c:tx>
            <c:strRef>
              <c:f>'Septiembre 2018'!$D$13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2018'!$B$16:$B$20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2018'!$D$16:$D$20</c:f>
              <c:numCache>
                <c:formatCode>#,##0</c:formatCode>
                <c:ptCount val="5"/>
                <c:pt idx="0">
                  <c:v>12</c:v>
                </c:pt>
                <c:pt idx="1">
                  <c:v>28</c:v>
                </c:pt>
                <c:pt idx="2">
                  <c:v>15</c:v>
                </c:pt>
                <c:pt idx="3">
                  <c:v>35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F-42C8-818B-65772B9B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4064"/>
        <c:axId val="436786808"/>
      </c:barChart>
      <c:catAx>
        <c:axId val="4367840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6808"/>
        <c:crosses val="autoZero"/>
        <c:auto val="1"/>
        <c:lblAlgn val="ctr"/>
        <c:lblOffset val="100"/>
        <c:noMultiLvlLbl val="0"/>
      </c:catAx>
      <c:valAx>
        <c:axId val="43678680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</c:rich>
      </c:tx>
      <c:layout>
        <c:manualLayout>
          <c:xMode val="edge"/>
          <c:yMode val="edge"/>
          <c:x val="0.30591166331092112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2018'!$F$13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2018'!$F$16:$F$20</c:f>
              <c:numCache>
                <c:formatCode>#,##0</c:formatCode>
                <c:ptCount val="5"/>
                <c:pt idx="0">
                  <c:v>-16</c:v>
                </c:pt>
                <c:pt idx="1">
                  <c:v>-69</c:v>
                </c:pt>
                <c:pt idx="2">
                  <c:v>-19</c:v>
                </c:pt>
                <c:pt idx="3">
                  <c:v>-31</c:v>
                </c:pt>
                <c:pt idx="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5-4C83-BC51-FA667842FC14}"/>
            </c:ext>
          </c:extLst>
        </c:ser>
        <c:ser>
          <c:idx val="0"/>
          <c:order val="1"/>
          <c:tx>
            <c:strRef>
              <c:f>'Diciembre 2018'!$D$13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2018'!$B$16:$B$20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2018'!$D$16:$D$20</c:f>
              <c:numCache>
                <c:formatCode>#,##0</c:formatCode>
                <c:ptCount val="5"/>
                <c:pt idx="0">
                  <c:v>11</c:v>
                </c:pt>
                <c:pt idx="1">
                  <c:v>26</c:v>
                </c:pt>
                <c:pt idx="2">
                  <c:v>15</c:v>
                </c:pt>
                <c:pt idx="3">
                  <c:v>36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5-4C83-BC51-FA667842F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0144"/>
        <c:axId val="436781320"/>
      </c:barChart>
      <c:catAx>
        <c:axId val="436780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1320"/>
        <c:crosses val="autoZero"/>
        <c:auto val="1"/>
        <c:lblAlgn val="ctr"/>
        <c:lblOffset val="100"/>
        <c:noMultiLvlLbl val="0"/>
      </c:catAx>
      <c:valAx>
        <c:axId val="436781320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807832890317615"/>
          <c:y val="0.18532688137048331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0591166331092112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2019'!$F$13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2019'!$F$16:$F$20</c:f>
              <c:numCache>
                <c:formatCode>#,##0</c:formatCode>
                <c:ptCount val="5"/>
                <c:pt idx="0">
                  <c:v>-17</c:v>
                </c:pt>
                <c:pt idx="1">
                  <c:v>-67</c:v>
                </c:pt>
                <c:pt idx="2">
                  <c:v>-21</c:v>
                </c:pt>
                <c:pt idx="3">
                  <c:v>-31</c:v>
                </c:pt>
                <c:pt idx="4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2-4034-967D-ACF33CE7D17B}"/>
            </c:ext>
          </c:extLst>
        </c:ser>
        <c:ser>
          <c:idx val="0"/>
          <c:order val="1"/>
          <c:tx>
            <c:strRef>
              <c:f>'Marzo 2019'!$D$13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2019'!$D$16:$D$20</c:f>
              <c:numCache>
                <c:formatCode>#,##0</c:formatCode>
                <c:ptCount val="5"/>
                <c:pt idx="0">
                  <c:v>12</c:v>
                </c:pt>
                <c:pt idx="1">
                  <c:v>26</c:v>
                </c:pt>
                <c:pt idx="2">
                  <c:v>16</c:v>
                </c:pt>
                <c:pt idx="3">
                  <c:v>35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2-4034-967D-ACF33CE7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6024"/>
        <c:axId val="436785632"/>
      </c:barChart>
      <c:catAx>
        <c:axId val="436786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5632"/>
        <c:crosses val="autoZero"/>
        <c:auto val="1"/>
        <c:lblAlgn val="ctr"/>
        <c:lblOffset val="100"/>
        <c:noMultiLvlLbl val="0"/>
      </c:catAx>
      <c:valAx>
        <c:axId val="43678563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807832890317615"/>
          <c:y val="0.18532688137048331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2019'!$F$13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2019'!$F$16:$F$20</c:f>
              <c:numCache>
                <c:formatCode>#,##0</c:formatCode>
                <c:ptCount val="5"/>
                <c:pt idx="0">
                  <c:v>-11</c:v>
                </c:pt>
                <c:pt idx="1">
                  <c:v>-65</c:v>
                </c:pt>
                <c:pt idx="2">
                  <c:v>-37</c:v>
                </c:pt>
                <c:pt idx="3">
                  <c:v>-23</c:v>
                </c:pt>
                <c:pt idx="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F1C-BA29-027E3A778A43}"/>
            </c:ext>
          </c:extLst>
        </c:ser>
        <c:ser>
          <c:idx val="0"/>
          <c:order val="1"/>
          <c:tx>
            <c:strRef>
              <c:f>'Junio 2019'!$D$13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2019'!$D$16:$D$20</c:f>
              <c:numCache>
                <c:formatCode>#,##0</c:formatCode>
                <c:ptCount val="5"/>
                <c:pt idx="0">
                  <c:v>9</c:v>
                </c:pt>
                <c:pt idx="1">
                  <c:v>24</c:v>
                </c:pt>
                <c:pt idx="2">
                  <c:v>28</c:v>
                </c:pt>
                <c:pt idx="3">
                  <c:v>25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D-4F1C-BA29-027E3A778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6783672"/>
        <c:axId val="436780536"/>
      </c:barChart>
      <c:catAx>
        <c:axId val="436783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0536"/>
        <c:crosses val="autoZero"/>
        <c:auto val="1"/>
        <c:lblAlgn val="ctr"/>
        <c:lblOffset val="100"/>
        <c:noMultiLvlLbl val="0"/>
      </c:catAx>
      <c:valAx>
        <c:axId val="436780536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2019'!$F$13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2019'!$F$16:$F$20</c:f>
              <c:numCache>
                <c:formatCode>#,##0</c:formatCode>
                <c:ptCount val="5"/>
                <c:pt idx="0">
                  <c:v>-18</c:v>
                </c:pt>
                <c:pt idx="1">
                  <c:v>-67</c:v>
                </c:pt>
                <c:pt idx="2">
                  <c:v>-20</c:v>
                </c:pt>
                <c:pt idx="3">
                  <c:v>-31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E-4DD8-88EB-5F9404CC66D0}"/>
            </c:ext>
          </c:extLst>
        </c:ser>
        <c:ser>
          <c:idx val="0"/>
          <c:order val="1"/>
          <c:tx>
            <c:strRef>
              <c:f>'Septiembre 2019'!$D$13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2019'!$D$16:$D$20</c:f>
              <c:numCache>
                <c:formatCode>#,##0</c:formatCode>
                <c:ptCount val="5"/>
                <c:pt idx="0">
                  <c:v>13</c:v>
                </c:pt>
                <c:pt idx="1">
                  <c:v>28</c:v>
                </c:pt>
                <c:pt idx="2">
                  <c:v>17</c:v>
                </c:pt>
                <c:pt idx="3">
                  <c:v>31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E-4DD8-88EB-5F9404CC6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54112"/>
        <c:axId val="332055288"/>
      </c:barChart>
      <c:catAx>
        <c:axId val="332054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5288"/>
        <c:crosses val="autoZero"/>
        <c:auto val="1"/>
        <c:lblAlgn val="ctr"/>
        <c:lblOffset val="100"/>
        <c:noMultiLvlLbl val="0"/>
      </c:catAx>
      <c:valAx>
        <c:axId val="33205528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2019'!$F$13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2019'!$F$16:$F$20</c:f>
              <c:numCache>
                <c:formatCode>#,##0</c:formatCode>
                <c:ptCount val="5"/>
                <c:pt idx="0">
                  <c:v>-17</c:v>
                </c:pt>
                <c:pt idx="1">
                  <c:v>-58</c:v>
                </c:pt>
                <c:pt idx="2">
                  <c:v>-20</c:v>
                </c:pt>
                <c:pt idx="3">
                  <c:v>-25</c:v>
                </c:pt>
                <c:pt idx="4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0-4A24-B48A-21A56BBE1974}"/>
            </c:ext>
          </c:extLst>
        </c:ser>
        <c:ser>
          <c:idx val="0"/>
          <c:order val="1"/>
          <c:tx>
            <c:strRef>
              <c:f>'Diciembre 2019'!$D$13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2019'!$B$16:$B$20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2019'!$D$16:$D$20</c:f>
              <c:numCache>
                <c:formatCode>#,##0</c:formatCode>
                <c:ptCount val="5"/>
                <c:pt idx="0">
                  <c:v>12</c:v>
                </c:pt>
                <c:pt idx="1">
                  <c:v>28</c:v>
                </c:pt>
                <c:pt idx="2">
                  <c:v>14</c:v>
                </c:pt>
                <c:pt idx="3">
                  <c:v>32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10-4A24-B48A-21A56BBE1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49800"/>
        <c:axId val="332055680"/>
      </c:barChart>
      <c:catAx>
        <c:axId val="332049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5680"/>
        <c:crosses val="autoZero"/>
        <c:auto val="1"/>
        <c:lblAlgn val="ctr"/>
        <c:lblOffset val="100"/>
        <c:noMultiLvlLbl val="0"/>
      </c:catAx>
      <c:valAx>
        <c:axId val="332055680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2020'!$F$13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2020'!$F$16:$F$20</c:f>
              <c:numCache>
                <c:formatCode>#,##0</c:formatCode>
                <c:ptCount val="5"/>
                <c:pt idx="0">
                  <c:v>-11</c:v>
                </c:pt>
                <c:pt idx="1">
                  <c:v>-67</c:v>
                </c:pt>
                <c:pt idx="2">
                  <c:v>-37</c:v>
                </c:pt>
                <c:pt idx="3">
                  <c:v>-22</c:v>
                </c:pt>
                <c:pt idx="4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8-4728-9105-3D3C686F272C}"/>
            </c:ext>
          </c:extLst>
        </c:ser>
        <c:ser>
          <c:idx val="0"/>
          <c:order val="1"/>
          <c:tx>
            <c:strRef>
              <c:f>'Marzo 2020'!$D$13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2020'!$D$16:$D$20</c:f>
              <c:numCache>
                <c:formatCode>#,##0</c:formatCode>
                <c:ptCount val="5"/>
                <c:pt idx="0">
                  <c:v>7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8-4728-9105-3D3C686F2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53720"/>
        <c:axId val="332050584"/>
      </c:barChart>
      <c:catAx>
        <c:axId val="332053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0584"/>
        <c:crosses val="autoZero"/>
        <c:auto val="1"/>
        <c:lblAlgn val="ctr"/>
        <c:lblOffset val="100"/>
        <c:noMultiLvlLbl val="0"/>
      </c:catAx>
      <c:valAx>
        <c:axId val="3320505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2020'!$F$13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2020'!$F$16:$F$20</c:f>
              <c:numCache>
                <c:formatCode>#,##0</c:formatCode>
                <c:ptCount val="5"/>
                <c:pt idx="0">
                  <c:v>-9</c:v>
                </c:pt>
                <c:pt idx="1">
                  <c:v>-66</c:v>
                </c:pt>
                <c:pt idx="2">
                  <c:v>-40</c:v>
                </c:pt>
                <c:pt idx="3">
                  <c:v>-27</c:v>
                </c:pt>
                <c:pt idx="4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E-4B9F-87EF-2E779E3BB1F3}"/>
            </c:ext>
          </c:extLst>
        </c:ser>
        <c:ser>
          <c:idx val="0"/>
          <c:order val="1"/>
          <c:tx>
            <c:strRef>
              <c:f>'Junio 2020'!$D$13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2020'!$D$16:$D$20</c:f>
              <c:numCache>
                <c:formatCode>#,##0</c:formatCode>
                <c:ptCount val="5"/>
                <c:pt idx="0">
                  <c:v>6</c:v>
                </c:pt>
                <c:pt idx="1">
                  <c:v>30</c:v>
                </c:pt>
                <c:pt idx="2">
                  <c:v>32</c:v>
                </c:pt>
                <c:pt idx="3">
                  <c:v>24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E-4B9F-87EF-2E779E3B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51760"/>
        <c:axId val="332052152"/>
      </c:barChart>
      <c:catAx>
        <c:axId val="332051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152"/>
        <c:crosses val="autoZero"/>
        <c:auto val="1"/>
        <c:lblAlgn val="ctr"/>
        <c:lblOffset val="100"/>
        <c:noMultiLvlLbl val="0"/>
      </c:catAx>
      <c:valAx>
        <c:axId val="33205215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Marzo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2016'!$F$13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2016'!$F$16:$F$20</c:f>
              <c:numCache>
                <c:formatCode>#,##0</c:formatCode>
                <c:ptCount val="5"/>
                <c:pt idx="0">
                  <c:v>-11</c:v>
                </c:pt>
                <c:pt idx="1">
                  <c:v>-47</c:v>
                </c:pt>
                <c:pt idx="2">
                  <c:v>-25</c:v>
                </c:pt>
                <c:pt idx="3">
                  <c:v>-16</c:v>
                </c:pt>
                <c:pt idx="4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6-4C3F-B537-8DD45F14FE5C}"/>
            </c:ext>
          </c:extLst>
        </c:ser>
        <c:ser>
          <c:idx val="0"/>
          <c:order val="1"/>
          <c:tx>
            <c:strRef>
              <c:f>'Marzo 2016'!$D$13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2016'!$D$16:$D$20</c:f>
              <c:numCache>
                <c:formatCode>#,##0</c:formatCode>
                <c:ptCount val="5"/>
                <c:pt idx="0">
                  <c:v>11</c:v>
                </c:pt>
                <c:pt idx="1">
                  <c:v>26</c:v>
                </c:pt>
                <c:pt idx="2">
                  <c:v>24</c:v>
                </c:pt>
                <c:pt idx="3">
                  <c:v>17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6-4C3F-B537-8DD45F14F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5683384"/>
        <c:axId val="355679464"/>
      </c:barChart>
      <c:catAx>
        <c:axId val="355683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79464"/>
        <c:crosses val="autoZero"/>
        <c:auto val="1"/>
        <c:lblAlgn val="ctr"/>
        <c:lblOffset val="100"/>
        <c:noMultiLvlLbl val="0"/>
      </c:catAx>
      <c:valAx>
        <c:axId val="35567946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8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2020'!$F$13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2020'!$F$16:$F$20</c:f>
              <c:numCache>
                <c:formatCode>#,##0</c:formatCode>
                <c:ptCount val="5"/>
                <c:pt idx="0">
                  <c:v>-6</c:v>
                </c:pt>
                <c:pt idx="1">
                  <c:v>-61</c:v>
                </c:pt>
                <c:pt idx="2">
                  <c:v>-43</c:v>
                </c:pt>
                <c:pt idx="3">
                  <c:v>-24</c:v>
                </c:pt>
                <c:pt idx="4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E-4B9F-87EF-2E779E3BB1F3}"/>
            </c:ext>
          </c:extLst>
        </c:ser>
        <c:ser>
          <c:idx val="0"/>
          <c:order val="1"/>
          <c:tx>
            <c:strRef>
              <c:f>'Septiembre 2020'!$D$13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2020'!$B$16:$B$20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2020'!$D$16:$D$20</c:f>
              <c:numCache>
                <c:formatCode>#,##0</c:formatCode>
                <c:ptCount val="5"/>
                <c:pt idx="0">
                  <c:v>5</c:v>
                </c:pt>
                <c:pt idx="1">
                  <c:v>30</c:v>
                </c:pt>
                <c:pt idx="2">
                  <c:v>35</c:v>
                </c:pt>
                <c:pt idx="3">
                  <c:v>27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E-4B9F-87EF-2E779E3B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30080336818722131"/>
          <c:y val="2.22695123011876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2020 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 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2020 '!$F$16:$F$20</c:f>
              <c:numCache>
                <c:formatCode>#,##0</c:formatCode>
                <c:ptCount val="5"/>
                <c:pt idx="0">
                  <c:v>-4</c:v>
                </c:pt>
                <c:pt idx="1">
                  <c:v>-58</c:v>
                </c:pt>
                <c:pt idx="2">
                  <c:v>-44</c:v>
                </c:pt>
                <c:pt idx="3">
                  <c:v>-29</c:v>
                </c:pt>
                <c:pt idx="4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8-4094-8406-88F05BD1D89D}"/>
            </c:ext>
          </c:extLst>
        </c:ser>
        <c:ser>
          <c:idx val="0"/>
          <c:order val="1"/>
          <c:tx>
            <c:strRef>
              <c:f>'Diciembre 2020 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2020 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2020 '!$D$16:$D$20</c:f>
              <c:numCache>
                <c:formatCode>#,##0</c:formatCode>
                <c:ptCount val="5"/>
                <c:pt idx="0">
                  <c:v>6</c:v>
                </c:pt>
                <c:pt idx="1">
                  <c:v>28</c:v>
                </c:pt>
                <c:pt idx="2">
                  <c:v>37</c:v>
                </c:pt>
                <c:pt idx="3">
                  <c:v>24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8-4094-8406-88F05BD1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105076096509098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0.20531334401833073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2021'!$F$13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2021'!$F$16:$F$20</c:f>
              <c:numCache>
                <c:formatCode>#,##0</c:formatCode>
                <c:ptCount val="5"/>
                <c:pt idx="0">
                  <c:v>-5</c:v>
                </c:pt>
                <c:pt idx="1">
                  <c:v>-29</c:v>
                </c:pt>
                <c:pt idx="2">
                  <c:v>-34</c:v>
                </c:pt>
                <c:pt idx="3">
                  <c:v>-22</c:v>
                </c:pt>
                <c:pt idx="4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4-4D87-922A-EE6E5C306CAC}"/>
            </c:ext>
          </c:extLst>
        </c:ser>
        <c:ser>
          <c:idx val="0"/>
          <c:order val="1"/>
          <c:tx>
            <c:strRef>
              <c:f>'Marzo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'Marzo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2021'!$E$16:$E$20</c:f>
              <c:numCache>
                <c:formatCode>#,##0</c:formatCode>
                <c:ptCount val="5"/>
                <c:pt idx="0">
                  <c:v>4</c:v>
                </c:pt>
                <c:pt idx="1">
                  <c:v>59</c:v>
                </c:pt>
                <c:pt idx="2">
                  <c:v>47</c:v>
                </c:pt>
                <c:pt idx="3">
                  <c:v>30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4-4D87-922A-EE6E5C306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0.20531334401833073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2021'!$F$13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2021'!$F$16:$F$20</c:f>
              <c:numCache>
                <c:formatCode>#,##0</c:formatCode>
                <c:ptCount val="5"/>
                <c:pt idx="0">
                  <c:v>-8</c:v>
                </c:pt>
                <c:pt idx="1">
                  <c:v>-40</c:v>
                </c:pt>
                <c:pt idx="2">
                  <c:v>-37</c:v>
                </c:pt>
                <c:pt idx="3">
                  <c:v>-23</c:v>
                </c:pt>
                <c:pt idx="4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B-425B-AD67-610CE289D915}"/>
            </c:ext>
          </c:extLst>
        </c:ser>
        <c:ser>
          <c:idx val="0"/>
          <c:order val="1"/>
          <c:tx>
            <c:strRef>
              <c:f>'Junio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'Junio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2021'!$E$16:$E$20</c:f>
              <c:numCache>
                <c:formatCode>#,##0</c:formatCode>
                <c:ptCount val="5"/>
                <c:pt idx="0">
                  <c:v>13</c:v>
                </c:pt>
                <c:pt idx="1">
                  <c:v>65</c:v>
                </c:pt>
                <c:pt idx="2">
                  <c:v>47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B-425B-AD67-610CE289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c:rich>
      </c:tx>
      <c:layout>
        <c:manualLayout>
          <c:xMode val="edge"/>
          <c:yMode val="edge"/>
          <c:x val="0.20531334401833073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2021'!$F$13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2021'!$F$16:$F$20</c:f>
              <c:numCache>
                <c:formatCode>#,##0</c:formatCode>
                <c:ptCount val="5"/>
                <c:pt idx="0">
                  <c:v>-10</c:v>
                </c:pt>
                <c:pt idx="1">
                  <c:v>-48</c:v>
                </c:pt>
                <c:pt idx="2">
                  <c:v>-39</c:v>
                </c:pt>
                <c:pt idx="3">
                  <c:v>-23</c:v>
                </c:pt>
                <c:pt idx="4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D-4B08-95F8-C358D2253D60}"/>
            </c:ext>
          </c:extLst>
        </c:ser>
        <c:ser>
          <c:idx val="0"/>
          <c:order val="1"/>
          <c:tx>
            <c:strRef>
              <c:f>'Septiembre 2021'!$E$13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'Septiembre 2021'!$B$16:$B$20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2021'!$E$16:$E$20</c:f>
              <c:numCache>
                <c:formatCode>#,##0</c:formatCode>
                <c:ptCount val="5"/>
                <c:pt idx="0">
                  <c:v>14</c:v>
                </c:pt>
                <c:pt idx="1">
                  <c:v>78</c:v>
                </c:pt>
                <c:pt idx="2">
                  <c:v>47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D-4B08-95F8-C358D225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 Mes de Marzo de 2022</a:t>
            </a:r>
          </a:p>
        </c:rich>
      </c:tx>
      <c:layout>
        <c:manualLayout>
          <c:xMode val="edge"/>
          <c:yMode val="edge"/>
          <c:x val="0.20531334401833073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2022'!$F$13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2022'!$F$16:$F$20</c:f>
              <c:numCache>
                <c:formatCode>#,##0</c:formatCode>
                <c:ptCount val="5"/>
                <c:pt idx="0">
                  <c:v>-10</c:v>
                </c:pt>
                <c:pt idx="1">
                  <c:v>-54</c:v>
                </c:pt>
                <c:pt idx="2">
                  <c:v>-38</c:v>
                </c:pt>
                <c:pt idx="3">
                  <c:v>-21</c:v>
                </c:pt>
                <c:pt idx="4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F1A-A6B7-E1AC3270A548}"/>
            </c:ext>
          </c:extLst>
        </c:ser>
        <c:ser>
          <c:idx val="0"/>
          <c:order val="1"/>
          <c:tx>
            <c:strRef>
              <c:f>'Marzo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'Marzo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2022'!$E$16:$E$20</c:f>
              <c:numCache>
                <c:formatCode>#,##0</c:formatCode>
                <c:ptCount val="5"/>
                <c:pt idx="0">
                  <c:v>19</c:v>
                </c:pt>
                <c:pt idx="1">
                  <c:v>81</c:v>
                </c:pt>
                <c:pt idx="2">
                  <c:v>56</c:v>
                </c:pt>
                <c:pt idx="3">
                  <c:v>23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F1A-A6B7-E1AC3270A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20531334401833073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2022'!$F$13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2022'!$F$16:$F$20</c:f>
              <c:numCache>
                <c:formatCode>#,##0</c:formatCode>
                <c:ptCount val="5"/>
                <c:pt idx="0">
                  <c:v>-12</c:v>
                </c:pt>
                <c:pt idx="1">
                  <c:v>-61</c:v>
                </c:pt>
                <c:pt idx="2">
                  <c:v>-34</c:v>
                </c:pt>
                <c:pt idx="3">
                  <c:v>-22</c:v>
                </c:pt>
                <c:pt idx="4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C-4A79-BA91-FF5E9DBBF249}"/>
            </c:ext>
          </c:extLst>
        </c:ser>
        <c:ser>
          <c:idx val="0"/>
          <c:order val="1"/>
          <c:tx>
            <c:strRef>
              <c:f>'Junio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'Junio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2022'!$E$16:$E$20</c:f>
              <c:numCache>
                <c:formatCode>#,##0</c:formatCode>
                <c:ptCount val="5"/>
                <c:pt idx="0">
                  <c:v>20</c:v>
                </c:pt>
                <c:pt idx="1">
                  <c:v>79</c:v>
                </c:pt>
                <c:pt idx="2">
                  <c:v>60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C-4A79-BA91-FF5E9DBBF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2022'!$F$13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2022'!$F$16:$F$20</c:f>
              <c:numCache>
                <c:formatCode>#,##0</c:formatCode>
                <c:ptCount val="5"/>
                <c:pt idx="0">
                  <c:v>-11</c:v>
                </c:pt>
                <c:pt idx="1">
                  <c:v>-62</c:v>
                </c:pt>
                <c:pt idx="2">
                  <c:v>-38</c:v>
                </c:pt>
                <c:pt idx="3">
                  <c:v>-24</c:v>
                </c:pt>
                <c:pt idx="4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E-4C3D-ABB5-343F499294F2}"/>
            </c:ext>
          </c:extLst>
        </c:ser>
        <c:ser>
          <c:idx val="0"/>
          <c:order val="1"/>
          <c:tx>
            <c:strRef>
              <c:f>'Septiembre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'Septiembre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2022'!$E$16:$E$20</c:f>
              <c:numCache>
                <c:formatCode>#,##0</c:formatCode>
                <c:ptCount val="5"/>
                <c:pt idx="0">
                  <c:v>17</c:v>
                </c:pt>
                <c:pt idx="1">
                  <c:v>86</c:v>
                </c:pt>
                <c:pt idx="2">
                  <c:v>68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E-4C3D-ABB5-343F4992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2022'!$F$13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2022'!$F$16:$F$20</c:f>
              <c:numCache>
                <c:formatCode>#,##0</c:formatCode>
                <c:ptCount val="5"/>
                <c:pt idx="0">
                  <c:v>-9</c:v>
                </c:pt>
                <c:pt idx="1">
                  <c:v>-54</c:v>
                </c:pt>
                <c:pt idx="2">
                  <c:v>-36</c:v>
                </c:pt>
                <c:pt idx="3">
                  <c:v>-22</c:v>
                </c:pt>
                <c:pt idx="4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9-4427-B600-D20E7E0786ED}"/>
            </c:ext>
          </c:extLst>
        </c:ser>
        <c:ser>
          <c:idx val="0"/>
          <c:order val="1"/>
          <c:tx>
            <c:strRef>
              <c:f>'Diciembre 2022'!$E$13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'Diciembre 2022'!$B$16:$B$20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2022'!$E$16:$E$20</c:f>
              <c:numCache>
                <c:formatCode>#,##0</c:formatCode>
                <c:ptCount val="5"/>
                <c:pt idx="0">
                  <c:v>24</c:v>
                </c:pt>
                <c:pt idx="1">
                  <c:v>87</c:v>
                </c:pt>
                <c:pt idx="2">
                  <c:v>65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9-4427-B600-D20E7E078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30298337581782053"/>
          <c:y val="2.6723414761425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2023'!$E$13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'Marzo 2023'!$B$16:$B$20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2023'!$E$16:$E$20</c:f>
              <c:numCache>
                <c:formatCode>#,##0</c:formatCode>
                <c:ptCount val="5"/>
                <c:pt idx="0">
                  <c:v>18</c:v>
                </c:pt>
                <c:pt idx="1">
                  <c:v>80</c:v>
                </c:pt>
                <c:pt idx="2">
                  <c:v>73</c:v>
                </c:pt>
                <c:pt idx="3">
                  <c:v>23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F-412A-9DC6-0B658B4D3011}"/>
            </c:ext>
          </c:extLst>
        </c:ser>
        <c:ser>
          <c:idx val="0"/>
          <c:order val="1"/>
          <c:tx>
            <c:strRef>
              <c:f>'Marzo 2023'!$F$13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2023'!$B$16:$B$20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2023'!$F$16:$F$20</c:f>
              <c:numCache>
                <c:formatCode>#,##0</c:formatCode>
                <c:ptCount val="5"/>
                <c:pt idx="0">
                  <c:v>-11</c:v>
                </c:pt>
                <c:pt idx="1">
                  <c:v>-45</c:v>
                </c:pt>
                <c:pt idx="2">
                  <c:v>-38</c:v>
                </c:pt>
                <c:pt idx="3">
                  <c:v>-24</c:v>
                </c:pt>
                <c:pt idx="4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F-412A-9DC6-0B658B4D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9098142661183536"/>
          <c:y val="0.18978078383072083"/>
          <c:w val="0.19823646979466247"/>
          <c:h val="7.5160130067979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Junio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77661854768162"/>
          <c:y val="0.33248964894244815"/>
          <c:w val="0.7052275414045478"/>
          <c:h val="0.56099449373985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2016'!$F$13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2016'!$F$16:$F$20</c:f>
              <c:numCache>
                <c:formatCode>#,##0</c:formatCode>
                <c:ptCount val="5"/>
                <c:pt idx="0">
                  <c:v>-12</c:v>
                </c:pt>
                <c:pt idx="1">
                  <c:v>-54</c:v>
                </c:pt>
                <c:pt idx="2">
                  <c:v>-26</c:v>
                </c:pt>
                <c:pt idx="3">
                  <c:v>-17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B-47F7-B9A9-A986DE08BEA4}"/>
            </c:ext>
          </c:extLst>
        </c:ser>
        <c:ser>
          <c:idx val="0"/>
          <c:order val="1"/>
          <c:tx>
            <c:strRef>
              <c:f>'Junio 2016'!$D$13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2016'!$D$16:$D$20</c:f>
              <c:numCache>
                <c:formatCode>#,##0</c:formatCode>
                <c:ptCount val="5"/>
                <c:pt idx="0">
                  <c:v>15</c:v>
                </c:pt>
                <c:pt idx="1">
                  <c:v>27</c:v>
                </c:pt>
                <c:pt idx="2">
                  <c:v>26</c:v>
                </c:pt>
                <c:pt idx="3">
                  <c:v>19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B-47F7-B9A9-A986DE08B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3344"/>
        <c:axId val="354467264"/>
      </c:barChart>
      <c:catAx>
        <c:axId val="354463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7264"/>
        <c:crosses val="autoZero"/>
        <c:auto val="1"/>
        <c:lblAlgn val="ctr"/>
        <c:lblOffset val="100"/>
        <c:noMultiLvlLbl val="0"/>
      </c:catAx>
      <c:valAx>
        <c:axId val="35446726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1861544673451636"/>
          <c:y val="3.1177317221662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2023'!$F$13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2023'!$B$16:$B$20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2023'!$F$16:$F$20</c:f>
              <c:numCache>
                <c:formatCode>#,##0</c:formatCode>
                <c:ptCount val="5"/>
                <c:pt idx="0">
                  <c:v>-11</c:v>
                </c:pt>
                <c:pt idx="1">
                  <c:v>-48</c:v>
                </c:pt>
                <c:pt idx="2">
                  <c:v>-35</c:v>
                </c:pt>
                <c:pt idx="3">
                  <c:v>-24</c:v>
                </c:pt>
                <c:pt idx="4">
                  <c:v>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0DE-AE6F-11CCCBC59EBF}"/>
            </c:ext>
          </c:extLst>
        </c:ser>
        <c:ser>
          <c:idx val="0"/>
          <c:order val="1"/>
          <c:tx>
            <c:strRef>
              <c:f>'Junio 2023'!$E$13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'Junio 2023'!$B$16:$B$20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2023'!$E$16:$E$20</c:f>
              <c:numCache>
                <c:formatCode>#,##0</c:formatCode>
                <c:ptCount val="5"/>
                <c:pt idx="0">
                  <c:v>19</c:v>
                </c:pt>
                <c:pt idx="1">
                  <c:v>87</c:v>
                </c:pt>
                <c:pt idx="2">
                  <c:v>68</c:v>
                </c:pt>
                <c:pt idx="3">
                  <c:v>23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4-40DE-AE6F-11CCCBC5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449839322865393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2023'!$F$11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2023'!$B$14:$B$18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2023'!$F$14:$F$18</c:f>
              <c:numCache>
                <c:formatCode>#,##0</c:formatCode>
                <c:ptCount val="5"/>
                <c:pt idx="0">
                  <c:v>-11</c:v>
                </c:pt>
                <c:pt idx="1">
                  <c:v>-45</c:v>
                </c:pt>
                <c:pt idx="2">
                  <c:v>-38</c:v>
                </c:pt>
                <c:pt idx="3">
                  <c:v>-27</c:v>
                </c:pt>
                <c:pt idx="4">
                  <c:v>-26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F-4C52-8378-239BDA1CE4CA}"/>
            </c:ext>
          </c:extLst>
        </c:ser>
        <c:ser>
          <c:idx val="0"/>
          <c:order val="1"/>
          <c:tx>
            <c:strRef>
              <c:f>'Septiembre 2023'!$E$11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'Septiembre 2023'!$B$14:$B$18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2023'!$E$14:$E$18</c:f>
              <c:numCache>
                <c:formatCode>#,##0</c:formatCode>
                <c:ptCount val="5"/>
                <c:pt idx="0">
                  <c:v>19</c:v>
                </c:pt>
                <c:pt idx="1">
                  <c:v>82</c:v>
                </c:pt>
                <c:pt idx="2">
                  <c:v>72</c:v>
                </c:pt>
                <c:pt idx="3">
                  <c:v>23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F-4C52-8378-239BDA1C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55091216967321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2023'!$F$11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2023'!$B$14:$B$18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2023'!$F$14:$F$18</c:f>
              <c:numCache>
                <c:formatCode>#,##0</c:formatCode>
                <c:ptCount val="5"/>
                <c:pt idx="0">
                  <c:v>-12</c:v>
                </c:pt>
                <c:pt idx="1">
                  <c:v>-47</c:v>
                </c:pt>
                <c:pt idx="2">
                  <c:v>-37</c:v>
                </c:pt>
                <c:pt idx="3">
                  <c:v>-29</c:v>
                </c:pt>
                <c:pt idx="4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3-47D7-820C-3E8D24EA04CC}"/>
            </c:ext>
          </c:extLst>
        </c:ser>
        <c:ser>
          <c:idx val="0"/>
          <c:order val="1"/>
          <c:tx>
            <c:strRef>
              <c:f>'Diciembre 2023'!$E$11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'Diciembre 2023'!$B$14:$B$18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2023'!$E$14:$E$18</c:f>
              <c:numCache>
                <c:formatCode>#,##0</c:formatCode>
                <c:ptCount val="5"/>
                <c:pt idx="0">
                  <c:v>15</c:v>
                </c:pt>
                <c:pt idx="1">
                  <c:v>90</c:v>
                </c:pt>
                <c:pt idx="2">
                  <c:v>76</c:v>
                </c:pt>
                <c:pt idx="3">
                  <c:v>25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3-47D7-820C-3E8D24EA0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55091216967321"/>
          <c:y val="0.17641907645000826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2024</a:t>
            </a:r>
            <a:endParaRPr lang="es-E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2024'!$F$11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2024'!$B$14:$B$18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2024'!$F$14:$F$18</c:f>
              <c:numCache>
                <c:formatCode>#,##0</c:formatCode>
                <c:ptCount val="5"/>
                <c:pt idx="0">
                  <c:v>-10</c:v>
                </c:pt>
                <c:pt idx="1">
                  <c:v>-46</c:v>
                </c:pt>
                <c:pt idx="2">
                  <c:v>-41</c:v>
                </c:pt>
                <c:pt idx="3">
                  <c:v>-28</c:v>
                </c:pt>
                <c:pt idx="4">
                  <c:v>-28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1-4A2D-B928-6DB3643C318A}"/>
            </c:ext>
          </c:extLst>
        </c:ser>
        <c:ser>
          <c:idx val="0"/>
          <c:order val="1"/>
          <c:tx>
            <c:strRef>
              <c:f>'Marzo 2024'!$E$11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'Marzo 2024'!$B$14:$B$18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2024'!$E$14:$E$18</c:f>
              <c:numCache>
                <c:formatCode>#,##0</c:formatCode>
                <c:ptCount val="5"/>
                <c:pt idx="0">
                  <c:v>15</c:v>
                </c:pt>
                <c:pt idx="1">
                  <c:v>84</c:v>
                </c:pt>
                <c:pt idx="2">
                  <c:v>75</c:v>
                </c:pt>
                <c:pt idx="3">
                  <c:v>29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1-4A2D-B928-6DB3643C3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150585442813531"/>
          <c:y val="0.20314249121143341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Septiembre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77661854768162"/>
          <c:y val="0.35577929920525442"/>
          <c:w val="0.7052275414045478"/>
          <c:h val="0.5377048434770458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2016'!$F$13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2016'!$F$16:$F$20</c:f>
              <c:numCache>
                <c:formatCode>#,##0</c:formatCode>
                <c:ptCount val="5"/>
                <c:pt idx="0">
                  <c:v>-14</c:v>
                </c:pt>
                <c:pt idx="1">
                  <c:v>-54</c:v>
                </c:pt>
                <c:pt idx="2">
                  <c:v>-28</c:v>
                </c:pt>
                <c:pt idx="3">
                  <c:v>-17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3-4B7E-9CBB-C0D4E151B892}"/>
            </c:ext>
          </c:extLst>
        </c:ser>
        <c:ser>
          <c:idx val="0"/>
          <c:order val="1"/>
          <c:tx>
            <c:strRef>
              <c:f>'Septiembre 2016'!$D$13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2016'!$D$16:$D$20</c:f>
              <c:numCache>
                <c:formatCode>#,##0</c:formatCode>
                <c:ptCount val="5"/>
                <c:pt idx="0">
                  <c:v>15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3-4B7E-9CBB-C0D4E151B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3736"/>
        <c:axId val="354460600"/>
      </c:barChart>
      <c:catAx>
        <c:axId val="354463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600"/>
        <c:crosses val="autoZero"/>
        <c:auto val="1"/>
        <c:lblAlgn val="ctr"/>
        <c:lblOffset val="100"/>
        <c:noMultiLvlLbl val="0"/>
      </c:catAx>
      <c:valAx>
        <c:axId val="354460600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80149506607897"/>
          <c:y val="0.34646343910013194"/>
          <c:w val="0.81710662160606806"/>
          <c:h val="0.5470207035821682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2016'!$F$13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2016'!$F$16:$F$20</c:f>
              <c:numCache>
                <c:formatCode>#,##0</c:formatCode>
                <c:ptCount val="5"/>
                <c:pt idx="0">
                  <c:v>-13</c:v>
                </c:pt>
                <c:pt idx="1">
                  <c:v>-60</c:v>
                </c:pt>
                <c:pt idx="2">
                  <c:v>-26</c:v>
                </c:pt>
                <c:pt idx="3">
                  <c:v>-18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2-4C0F-9E79-70A82D36E8CC}"/>
            </c:ext>
          </c:extLst>
        </c:ser>
        <c:ser>
          <c:idx val="0"/>
          <c:order val="1"/>
          <c:tx>
            <c:strRef>
              <c:f>'Diciembre 2016'!$D$13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2016'!$B$16:$B$20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2016'!$D$16:$D$20</c:f>
              <c:numCache>
                <c:formatCode>#,##0</c:formatCode>
                <c:ptCount val="5"/>
                <c:pt idx="0">
                  <c:v>14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2-4C0F-9E79-70A82D36E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0208"/>
        <c:axId val="354462952"/>
      </c:barChart>
      <c:catAx>
        <c:axId val="354460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2952"/>
        <c:crosses val="autoZero"/>
        <c:auto val="1"/>
        <c:lblAlgn val="ctr"/>
        <c:lblOffset val="100"/>
        <c:noMultiLvlLbl val="0"/>
      </c:catAx>
      <c:valAx>
        <c:axId val="354462952"/>
        <c:scaling>
          <c:orientation val="minMax"/>
          <c:max val="80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0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Marzo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'Marzo 2017'!$F$13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2017'!$F$16:$F$20</c:f>
              <c:numCache>
                <c:formatCode>#,##0</c:formatCode>
                <c:ptCount val="5"/>
                <c:pt idx="0">
                  <c:v>-12</c:v>
                </c:pt>
                <c:pt idx="1">
                  <c:v>-60</c:v>
                </c:pt>
                <c:pt idx="2">
                  <c:v>-29</c:v>
                </c:pt>
                <c:pt idx="3">
                  <c:v>-17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8-454A-A975-BD1BFEB7762F}"/>
            </c:ext>
          </c:extLst>
        </c:ser>
        <c:ser>
          <c:idx val="0"/>
          <c:order val="1"/>
          <c:tx>
            <c:strRef>
              <c:f>'Marzo 2017'!$D$13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'Marzo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'Marzo 2017'!$D$16:$D$20</c:f>
              <c:numCache>
                <c:formatCode>#,##0</c:formatCode>
                <c:ptCount val="5"/>
                <c:pt idx="0">
                  <c:v>13</c:v>
                </c:pt>
                <c:pt idx="1">
                  <c:v>25</c:v>
                </c:pt>
                <c:pt idx="2">
                  <c:v>25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8-454A-A975-BD1BFEB77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5696"/>
        <c:axId val="354464912"/>
      </c:barChart>
      <c:catAx>
        <c:axId val="354465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4912"/>
        <c:crosses val="autoZero"/>
        <c:auto val="1"/>
        <c:lblAlgn val="ctr"/>
        <c:lblOffset val="100"/>
        <c:noMultiLvlLbl val="0"/>
      </c:catAx>
      <c:valAx>
        <c:axId val="35446491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Junio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28774951512397556"/>
          <c:y val="2.6723414761425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'Junio 2017'!$F$13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2017'!$F$16:$F$20</c:f>
              <c:numCache>
                <c:formatCode>#,##0</c:formatCode>
                <c:ptCount val="5"/>
                <c:pt idx="0">
                  <c:v>-14</c:v>
                </c:pt>
                <c:pt idx="1">
                  <c:v>-60</c:v>
                </c:pt>
                <c:pt idx="2">
                  <c:v>-29</c:v>
                </c:pt>
                <c:pt idx="3">
                  <c:v>-17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F-40F6-B6B4-30DBB7560436}"/>
            </c:ext>
          </c:extLst>
        </c:ser>
        <c:ser>
          <c:idx val="0"/>
          <c:order val="1"/>
          <c:tx>
            <c:strRef>
              <c:f>'Junio 2017'!$D$13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'Junio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'Junio 2017'!$D$16:$D$20</c:f>
              <c:numCache>
                <c:formatCode>#,##0</c:formatCode>
                <c:ptCount val="5"/>
                <c:pt idx="0">
                  <c:v>13</c:v>
                </c:pt>
                <c:pt idx="1">
                  <c:v>25</c:v>
                </c:pt>
                <c:pt idx="2">
                  <c:v>24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F-40F6-B6B4-30DBB7560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6088"/>
        <c:axId val="354466480"/>
      </c:barChart>
      <c:catAx>
        <c:axId val="3544660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6480"/>
        <c:crosses val="autoZero"/>
        <c:auto val="1"/>
        <c:lblAlgn val="ctr"/>
        <c:lblOffset val="100"/>
        <c:noMultiLvlLbl val="0"/>
      </c:catAx>
      <c:valAx>
        <c:axId val="354466480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6626398002447"/>
          <c:y val="0.17641907645000826"/>
          <c:w val="0.22192006365122038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Septiembre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28774951512397556"/>
          <c:y val="2.6723414761425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'Septiembre 2017'!$F$13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2017'!$F$16:$F$20</c:f>
              <c:numCache>
                <c:formatCode>#,##0</c:formatCode>
                <c:ptCount val="5"/>
                <c:pt idx="0">
                  <c:v>-17</c:v>
                </c:pt>
                <c:pt idx="1">
                  <c:v>-60</c:v>
                </c:pt>
                <c:pt idx="2">
                  <c:v>-32</c:v>
                </c:pt>
                <c:pt idx="3">
                  <c:v>-19</c:v>
                </c:pt>
                <c:pt idx="4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3-49E2-B38B-9A7A7DA27FA1}"/>
            </c:ext>
          </c:extLst>
        </c:ser>
        <c:ser>
          <c:idx val="0"/>
          <c:order val="1"/>
          <c:tx>
            <c:strRef>
              <c:f>'Septiembre 2017'!$D$13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'Septiembre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'Septiembre 2017'!$D$16:$D$20</c:f>
              <c:numCache>
                <c:formatCode>#,##0</c:formatCode>
                <c:ptCount val="5"/>
                <c:pt idx="0">
                  <c:v>9</c:v>
                </c:pt>
                <c:pt idx="1">
                  <c:v>26</c:v>
                </c:pt>
                <c:pt idx="2">
                  <c:v>27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3-49E2-B38B-9A7A7DA27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0992"/>
        <c:axId val="354461384"/>
      </c:barChart>
      <c:catAx>
        <c:axId val="3544609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1384"/>
        <c:crosses val="autoZero"/>
        <c:auto val="1"/>
        <c:lblAlgn val="ctr"/>
        <c:lblOffset val="100"/>
        <c:noMultiLvlLbl val="0"/>
      </c:catAx>
      <c:valAx>
        <c:axId val="35446138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6626398002447"/>
          <c:y val="0.17641907645000826"/>
          <c:w val="0.22192006365122038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Diciembre de </a:t>
            </a: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28774951512397556"/>
          <c:y val="2.67234147614251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'Diciembre 2017'!$F$13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2017'!$F$16:$F$20</c:f>
              <c:numCache>
                <c:formatCode>#,##0</c:formatCode>
                <c:ptCount val="5"/>
                <c:pt idx="0">
                  <c:v>-16</c:v>
                </c:pt>
                <c:pt idx="1">
                  <c:v>-59</c:v>
                </c:pt>
                <c:pt idx="2">
                  <c:v>-33</c:v>
                </c:pt>
                <c:pt idx="3">
                  <c:v>-19</c:v>
                </c:pt>
                <c:pt idx="4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7-4FE5-9333-9CFB9B762CE6}"/>
            </c:ext>
          </c:extLst>
        </c:ser>
        <c:ser>
          <c:idx val="0"/>
          <c:order val="1"/>
          <c:tx>
            <c:strRef>
              <c:f>'Diciembre 2017'!$D$13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'Diciembre 2017'!$B$16:$B$20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'Diciembre 2017'!$D$16:$D$20</c:f>
              <c:numCache>
                <c:formatCode>#,##0</c:formatCode>
                <c:ptCount val="5"/>
                <c:pt idx="0">
                  <c:v>9</c:v>
                </c:pt>
                <c:pt idx="1">
                  <c:v>28</c:v>
                </c:pt>
                <c:pt idx="2">
                  <c:v>26</c:v>
                </c:pt>
                <c:pt idx="3">
                  <c:v>24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7-4FE5-9333-9CFB9B76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4464520"/>
        <c:axId val="436782888"/>
      </c:barChart>
      <c:catAx>
        <c:axId val="354464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82888"/>
        <c:crosses val="autoZero"/>
        <c:auto val="1"/>
        <c:lblAlgn val="ctr"/>
        <c:lblOffset val="100"/>
        <c:noMultiLvlLbl val="0"/>
      </c:catAx>
      <c:valAx>
        <c:axId val="43678288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6626398002447"/>
          <c:y val="0.17641907645000826"/>
          <c:w val="0.22192006365122038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15874</xdr:colOff>
      <xdr:row>22</xdr:row>
      <xdr:rowOff>91281</xdr:rowOff>
    </xdr:from>
    <xdr:to>
      <xdr:col>4</xdr:col>
      <xdr:colOff>1091406</xdr:colOff>
      <xdr:row>36</xdr:row>
      <xdr:rowOff>150814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22</xdr:row>
      <xdr:rowOff>179295</xdr:rowOff>
    </xdr:from>
    <xdr:to>
      <xdr:col>4</xdr:col>
      <xdr:colOff>717177</xdr:colOff>
      <xdr:row>37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22</xdr:row>
      <xdr:rowOff>179295</xdr:rowOff>
    </xdr:from>
    <xdr:to>
      <xdr:col>4</xdr:col>
      <xdr:colOff>717177</xdr:colOff>
      <xdr:row>37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922805</xdr:colOff>
      <xdr:row>21</xdr:row>
      <xdr:rowOff>112620</xdr:rowOff>
    </xdr:from>
    <xdr:to>
      <xdr:col>4</xdr:col>
      <xdr:colOff>821952</xdr:colOff>
      <xdr:row>36</xdr:row>
      <xdr:rowOff>106552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1199030</xdr:colOff>
      <xdr:row>21</xdr:row>
      <xdr:rowOff>156883</xdr:rowOff>
    </xdr:from>
    <xdr:to>
      <xdr:col>4</xdr:col>
      <xdr:colOff>1091407</xdr:colOff>
      <xdr:row>36</xdr:row>
      <xdr:rowOff>150815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922805</xdr:colOff>
      <xdr:row>21</xdr:row>
      <xdr:rowOff>112620</xdr:rowOff>
    </xdr:from>
    <xdr:to>
      <xdr:col>4</xdr:col>
      <xdr:colOff>821952</xdr:colOff>
      <xdr:row>36</xdr:row>
      <xdr:rowOff>106552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922805</xdr:colOff>
      <xdr:row>21</xdr:row>
      <xdr:rowOff>112620</xdr:rowOff>
    </xdr:from>
    <xdr:to>
      <xdr:col>4</xdr:col>
      <xdr:colOff>821952</xdr:colOff>
      <xdr:row>36</xdr:row>
      <xdr:rowOff>106552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4</xdr:col>
      <xdr:colOff>485774</xdr:colOff>
      <xdr:row>36</xdr:row>
      <xdr:rowOff>98707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930088</xdr:colOff>
      <xdr:row>22</xdr:row>
      <xdr:rowOff>44825</xdr:rowOff>
    </xdr:from>
    <xdr:to>
      <xdr:col>4</xdr:col>
      <xdr:colOff>1008529</xdr:colOff>
      <xdr:row>36</xdr:row>
      <xdr:rowOff>105991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21</xdr:row>
      <xdr:rowOff>122145</xdr:rowOff>
    </xdr:from>
    <xdr:to>
      <xdr:col>4</xdr:col>
      <xdr:colOff>1174377</xdr:colOff>
      <xdr:row>36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4</xdr:col>
      <xdr:colOff>1767313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3913" cy="11239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19</xdr:row>
      <xdr:rowOff>122145</xdr:rowOff>
    </xdr:from>
    <xdr:to>
      <xdr:col>5</xdr:col>
      <xdr:colOff>0</xdr:colOff>
      <xdr:row>34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D99DFFA8-BBA2-41F3-BAD9-DC0A75A6E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23751</xdr:colOff>
      <xdr:row>0</xdr:row>
      <xdr:rowOff>71437</xdr:rowOff>
    </xdr:from>
    <xdr:to>
      <xdr:col>2</xdr:col>
      <xdr:colOff>609802</xdr:colOff>
      <xdr:row>7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76F3995-7E46-4F18-B1E7-C3BE8C54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07" y="71437"/>
          <a:ext cx="2264833" cy="127396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19</xdr:row>
      <xdr:rowOff>122145</xdr:rowOff>
    </xdr:from>
    <xdr:to>
      <xdr:col>5</xdr:col>
      <xdr:colOff>0</xdr:colOff>
      <xdr:row>34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7FD02E04-89CF-45CA-8A85-F46E38571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23751</xdr:colOff>
      <xdr:row>0</xdr:row>
      <xdr:rowOff>71437</xdr:rowOff>
    </xdr:from>
    <xdr:to>
      <xdr:col>2</xdr:col>
      <xdr:colOff>609802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5AFF7F-D74B-4BAA-9C5E-13E2D5523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26" y="71437"/>
          <a:ext cx="2262451" cy="127158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19</xdr:row>
      <xdr:rowOff>122145</xdr:rowOff>
    </xdr:from>
    <xdr:to>
      <xdr:col>5</xdr:col>
      <xdr:colOff>0</xdr:colOff>
      <xdr:row>34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720043EC-BB8F-4FBA-B723-7A8E118BA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23751</xdr:colOff>
      <xdr:row>0</xdr:row>
      <xdr:rowOff>71437</xdr:rowOff>
    </xdr:from>
    <xdr:to>
      <xdr:col>2</xdr:col>
      <xdr:colOff>609802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E451DD-70C6-4D4A-B419-DE4B7493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26" y="71437"/>
          <a:ext cx="2262451" cy="12715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963706</xdr:colOff>
      <xdr:row>21</xdr:row>
      <xdr:rowOff>168089</xdr:rowOff>
    </xdr:from>
    <xdr:to>
      <xdr:col>4</xdr:col>
      <xdr:colOff>665582</xdr:colOff>
      <xdr:row>36</xdr:row>
      <xdr:rowOff>105991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21</xdr:row>
      <xdr:rowOff>156883</xdr:rowOff>
    </xdr:from>
    <xdr:to>
      <xdr:col>4</xdr:col>
      <xdr:colOff>665582</xdr:colOff>
      <xdr:row>36</xdr:row>
      <xdr:rowOff>105991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818030</xdr:colOff>
      <xdr:row>21</xdr:row>
      <xdr:rowOff>179295</xdr:rowOff>
    </xdr:from>
    <xdr:to>
      <xdr:col>4</xdr:col>
      <xdr:colOff>717177</xdr:colOff>
      <xdr:row>36</xdr:row>
      <xdr:rowOff>173227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450850</xdr:colOff>
      <xdr:row>0</xdr:row>
      <xdr:rowOff>0</xdr:rowOff>
    </xdr:from>
    <xdr:to>
      <xdr:col>5</xdr:col>
      <xdr:colOff>6350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758507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showGridLines="0" view="pageBreakPreview" zoomScale="85" zoomScaleNormal="80" zoomScaleSheetLayoutView="85" workbookViewId="0">
      <selection activeCell="B11" sqref="B11:E11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7" x14ac:dyDescent="0.25">
      <c r="G1" s="1"/>
    </row>
    <row r="2" spans="2:7" x14ac:dyDescent="0.25">
      <c r="G2" s="2"/>
    </row>
    <row r="6" spans="2:7" ht="15.75" thickBot="1" x14ac:dyDescent="0.3"/>
    <row r="7" spans="2:7" ht="5.25" customHeight="1" x14ac:dyDescent="0.25">
      <c r="B7" s="3"/>
      <c r="C7" s="4"/>
      <c r="D7" s="4"/>
      <c r="E7" s="5"/>
    </row>
    <row r="8" spans="2:7" ht="15.75" x14ac:dyDescent="0.25">
      <c r="B8" s="95" t="s">
        <v>0</v>
      </c>
      <c r="C8" s="95"/>
      <c r="D8" s="95"/>
      <c r="E8" s="95"/>
      <c r="F8" s="31"/>
      <c r="G8" s="7"/>
    </row>
    <row r="9" spans="2:7" ht="15" customHeight="1" x14ac:dyDescent="0.25">
      <c r="B9" s="95" t="s">
        <v>1</v>
      </c>
      <c r="C9" s="95"/>
      <c r="D9" s="95"/>
      <c r="E9" s="95"/>
      <c r="F9" s="8"/>
    </row>
    <row r="10" spans="2:7" ht="15" customHeight="1" x14ac:dyDescent="0.25">
      <c r="B10" s="95" t="s">
        <v>2</v>
      </c>
      <c r="C10" s="95"/>
      <c r="D10" s="95"/>
      <c r="E10" s="95"/>
      <c r="F10" s="9"/>
    </row>
    <row r="11" spans="2:7" ht="16.5" thickBot="1" x14ac:dyDescent="0.3">
      <c r="B11" s="95" t="s">
        <v>20</v>
      </c>
      <c r="C11" s="95"/>
      <c r="D11" s="95"/>
      <c r="E11" s="95"/>
      <c r="F11" s="9"/>
    </row>
    <row r="12" spans="2:7" ht="5.25" customHeight="1" x14ac:dyDescent="0.25">
      <c r="B12" s="3"/>
      <c r="C12" s="4"/>
      <c r="D12" s="4"/>
      <c r="E12" s="5"/>
      <c r="F12" s="9"/>
    </row>
    <row r="13" spans="2:7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7" x14ac:dyDescent="0.25">
      <c r="B14" s="32" t="s">
        <v>7</v>
      </c>
      <c r="C14" s="33">
        <f>+SUM(D14,E14)</f>
        <v>209</v>
      </c>
      <c r="D14" s="33">
        <f>SUM(D16:D20)</f>
        <v>92</v>
      </c>
      <c r="E14" s="34">
        <f>SUM(E16:E20)</f>
        <v>117</v>
      </c>
      <c r="F14" s="18">
        <f>SUM(F16:F20)</f>
        <v>-117</v>
      </c>
    </row>
    <row r="15" spans="2:7" x14ac:dyDescent="0.25">
      <c r="B15" s="35" t="s">
        <v>8</v>
      </c>
      <c r="C15" s="36">
        <v>38</v>
      </c>
      <c r="D15" s="36">
        <v>40</v>
      </c>
      <c r="E15" s="37">
        <v>37</v>
      </c>
      <c r="F15" s="22" t="s">
        <v>9</v>
      </c>
    </row>
    <row r="16" spans="2:7" x14ac:dyDescent="0.25">
      <c r="B16" s="23" t="s">
        <v>10</v>
      </c>
      <c r="C16" s="24">
        <f t="shared" ref="C16:C20" si="0">+SUM(D16,E16)</f>
        <v>24</v>
      </c>
      <c r="D16" s="38">
        <v>10</v>
      </c>
      <c r="E16" s="39">
        <v>14</v>
      </c>
      <c r="F16" s="27">
        <f>-E16</f>
        <v>-14</v>
      </c>
    </row>
    <row r="17" spans="2:6" x14ac:dyDescent="0.25">
      <c r="B17" s="23" t="s">
        <v>11</v>
      </c>
      <c r="C17" s="24">
        <f t="shared" si="0"/>
        <v>76</v>
      </c>
      <c r="D17" s="38">
        <v>27</v>
      </c>
      <c r="E17" s="39">
        <v>49</v>
      </c>
      <c r="F17" s="27">
        <f t="shared" ref="F17:F20" si="1">-E17</f>
        <v>-49</v>
      </c>
    </row>
    <row r="18" spans="2:6" x14ac:dyDescent="0.25">
      <c r="B18" s="23" t="s">
        <v>12</v>
      </c>
      <c r="C18" s="24">
        <f t="shared" si="0"/>
        <v>52</v>
      </c>
      <c r="D18" s="38">
        <v>23</v>
      </c>
      <c r="E18" s="39">
        <v>29</v>
      </c>
      <c r="F18" s="27">
        <f t="shared" si="1"/>
        <v>-29</v>
      </c>
    </row>
    <row r="19" spans="2:6" x14ac:dyDescent="0.25">
      <c r="B19" s="23" t="s">
        <v>13</v>
      </c>
      <c r="C19" s="24">
        <f t="shared" si="0"/>
        <v>39</v>
      </c>
      <c r="D19" s="38">
        <v>22</v>
      </c>
      <c r="E19" s="39">
        <v>17</v>
      </c>
      <c r="F19" s="27">
        <f t="shared" si="1"/>
        <v>-17</v>
      </c>
    </row>
    <row r="20" spans="2:6" x14ac:dyDescent="0.25">
      <c r="B20" s="23" t="s">
        <v>14</v>
      </c>
      <c r="C20" s="24">
        <f t="shared" si="0"/>
        <v>18</v>
      </c>
      <c r="D20" s="38">
        <v>10</v>
      </c>
      <c r="E20" s="39">
        <v>8</v>
      </c>
      <c r="F20" s="27">
        <f t="shared" si="1"/>
        <v>-8</v>
      </c>
    </row>
    <row r="21" spans="2:6" x14ac:dyDescent="0.25">
      <c r="B21" s="96" t="s">
        <v>15</v>
      </c>
      <c r="C21" s="96"/>
      <c r="D21" s="96"/>
      <c r="E21" s="96"/>
      <c r="F21" s="28"/>
    </row>
    <row r="22" spans="2:6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70866141732283472" right="0" top="0.74803149606299213" bottom="0.7480314960629921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39"/>
  <sheetViews>
    <sheetView showGridLines="0" view="pageBreakPreview" zoomScaleNormal="80" zoomScaleSheetLayoutView="100" workbookViewId="0">
      <selection activeCell="C16" sqref="C16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8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25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239</v>
      </c>
      <c r="D14" s="16">
        <f>SUM(D16:D21)</f>
        <v>103</v>
      </c>
      <c r="E14" s="17">
        <f>SUM(E16:E21)</f>
        <v>136</v>
      </c>
      <c r="F14" s="18">
        <f>SUM(F17:F21)</f>
        <v>-135</v>
      </c>
    </row>
    <row r="15" spans="2:9" x14ac:dyDescent="0.25">
      <c r="B15" s="19" t="s">
        <v>8</v>
      </c>
      <c r="C15" s="20">
        <v>38.2510460251046</v>
      </c>
      <c r="D15" s="20">
        <v>40.61165048543689</v>
      </c>
      <c r="E15" s="21">
        <v>36.463235294117645</v>
      </c>
      <c r="F15" s="22" t="s">
        <v>9</v>
      </c>
    </row>
    <row r="16" spans="2:9" x14ac:dyDescent="0.25">
      <c r="B16" s="23" t="s">
        <v>26</v>
      </c>
      <c r="C16" s="24">
        <v>3</v>
      </c>
      <c r="D16" s="25">
        <v>2</v>
      </c>
      <c r="E16" s="26">
        <v>1</v>
      </c>
      <c r="F16" s="27">
        <f>-E16</f>
        <v>-1</v>
      </c>
    </row>
    <row r="17" spans="2:9" x14ac:dyDescent="0.25">
      <c r="B17" s="23" t="s">
        <v>10</v>
      </c>
      <c r="C17" s="24">
        <v>25</v>
      </c>
      <c r="D17" s="25">
        <v>10</v>
      </c>
      <c r="E17" s="26">
        <v>15</v>
      </c>
      <c r="F17" s="27">
        <f>-E17</f>
        <v>-15</v>
      </c>
      <c r="I17" s="10"/>
    </row>
    <row r="18" spans="2:9" x14ac:dyDescent="0.25">
      <c r="B18" s="23" t="s">
        <v>11</v>
      </c>
      <c r="C18" s="24">
        <v>86</v>
      </c>
      <c r="D18" s="25">
        <v>27</v>
      </c>
      <c r="E18" s="26">
        <v>59</v>
      </c>
      <c r="F18" s="27">
        <f t="shared" ref="F18:F21" si="0">-E18</f>
        <v>-59</v>
      </c>
      <c r="I18" s="10"/>
    </row>
    <row r="19" spans="2:9" x14ac:dyDescent="0.25">
      <c r="B19" s="23" t="s">
        <v>12</v>
      </c>
      <c r="C19" s="24">
        <v>61</v>
      </c>
      <c r="D19" s="25">
        <v>27</v>
      </c>
      <c r="E19" s="26">
        <v>34</v>
      </c>
      <c r="F19" s="27">
        <f t="shared" si="0"/>
        <v>-34</v>
      </c>
      <c r="I19" s="10"/>
    </row>
    <row r="20" spans="2:9" x14ac:dyDescent="0.25">
      <c r="B20" s="23" t="s">
        <v>13</v>
      </c>
      <c r="C20" s="24">
        <v>44</v>
      </c>
      <c r="D20" s="25">
        <v>25</v>
      </c>
      <c r="E20" s="26">
        <v>19</v>
      </c>
      <c r="F20" s="27">
        <f t="shared" si="0"/>
        <v>-19</v>
      </c>
      <c r="I20" s="10"/>
    </row>
    <row r="21" spans="2:9" x14ac:dyDescent="0.25">
      <c r="B21" s="23" t="s">
        <v>14</v>
      </c>
      <c r="C21" s="24">
        <v>20</v>
      </c>
      <c r="D21" s="25">
        <v>12</v>
      </c>
      <c r="E21" s="26">
        <v>8</v>
      </c>
      <c r="F21" s="27">
        <f t="shared" si="0"/>
        <v>-8</v>
      </c>
      <c r="I21" s="10"/>
    </row>
    <row r="22" spans="2:9" x14ac:dyDescent="0.25">
      <c r="B22" s="96" t="s">
        <v>15</v>
      </c>
      <c r="C22" s="96"/>
      <c r="D22" s="96"/>
      <c r="E22" s="96"/>
      <c r="F22" s="28"/>
    </row>
    <row r="23" spans="2:9" x14ac:dyDescent="0.25">
      <c r="F23" s="29"/>
    </row>
    <row r="39" spans="3:3" x14ac:dyDescent="0.25">
      <c r="C39" s="30" t="s">
        <v>15</v>
      </c>
    </row>
  </sheetData>
  <mergeCells count="5">
    <mergeCell ref="B8:E8"/>
    <mergeCell ref="B9:E9"/>
    <mergeCell ref="B10:E10"/>
    <mergeCell ref="B11:E11"/>
    <mergeCell ref="B22:E22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39"/>
  <sheetViews>
    <sheetView showGridLines="0" view="pageBreakPreview" zoomScaleNormal="80" zoomScaleSheetLayoutView="100" workbookViewId="0">
      <selection activeCell="B11" sqref="B11:E11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9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27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240</v>
      </c>
      <c r="D14" s="16">
        <f>SUM(D16:D21)</f>
        <v>101</v>
      </c>
      <c r="E14" s="17">
        <f>SUM(E16:E21)</f>
        <v>139</v>
      </c>
      <c r="F14" s="18">
        <f>SUM(F17:F21)</f>
        <v>-139</v>
      </c>
    </row>
    <row r="15" spans="2:9" x14ac:dyDescent="0.25">
      <c r="B15" s="19" t="s">
        <v>8</v>
      </c>
      <c r="C15" s="20">
        <v>38.31666666666667</v>
      </c>
      <c r="D15" s="20">
        <v>40.623762376237622</v>
      </c>
      <c r="E15" s="21">
        <v>36.640287769784173</v>
      </c>
      <c r="F15" s="22" t="s">
        <v>9</v>
      </c>
    </row>
    <row r="16" spans="2:9" x14ac:dyDescent="0.25">
      <c r="B16" s="23" t="s">
        <v>28</v>
      </c>
      <c r="C16" s="24">
        <v>1</v>
      </c>
      <c r="D16" s="25">
        <v>1</v>
      </c>
      <c r="E16" s="26">
        <v>0</v>
      </c>
      <c r="F16" s="27">
        <f>-E16</f>
        <v>0</v>
      </c>
    </row>
    <row r="17" spans="2:9" x14ac:dyDescent="0.25">
      <c r="B17" s="23" t="s">
        <v>10</v>
      </c>
      <c r="C17" s="24">
        <v>29</v>
      </c>
      <c r="D17" s="25">
        <v>11</v>
      </c>
      <c r="E17" s="26">
        <v>18</v>
      </c>
      <c r="F17" s="27">
        <f>-E17</f>
        <v>-18</v>
      </c>
      <c r="I17" s="10"/>
    </row>
    <row r="18" spans="2:9" x14ac:dyDescent="0.25">
      <c r="B18" s="23" t="s">
        <v>11</v>
      </c>
      <c r="C18" s="24">
        <v>87</v>
      </c>
      <c r="D18" s="25">
        <v>27</v>
      </c>
      <c r="E18" s="26">
        <v>60</v>
      </c>
      <c r="F18" s="27">
        <f t="shared" ref="F18:F21" si="0">-E18</f>
        <v>-60</v>
      </c>
      <c r="I18" s="10"/>
    </row>
    <row r="19" spans="2:9" x14ac:dyDescent="0.25">
      <c r="B19" s="23" t="s">
        <v>12</v>
      </c>
      <c r="C19" s="24">
        <v>58</v>
      </c>
      <c r="D19" s="25">
        <v>26</v>
      </c>
      <c r="E19" s="26">
        <v>32</v>
      </c>
      <c r="F19" s="27">
        <f t="shared" si="0"/>
        <v>-32</v>
      </c>
      <c r="I19" s="10"/>
    </row>
    <row r="20" spans="2:9" x14ac:dyDescent="0.25">
      <c r="B20" s="23" t="s">
        <v>13</v>
      </c>
      <c r="C20" s="24">
        <v>44</v>
      </c>
      <c r="D20" s="25">
        <v>24</v>
      </c>
      <c r="E20" s="26">
        <v>20</v>
      </c>
      <c r="F20" s="27">
        <f t="shared" si="0"/>
        <v>-20</v>
      </c>
      <c r="I20" s="10"/>
    </row>
    <row r="21" spans="2:9" x14ac:dyDescent="0.25">
      <c r="B21" s="23" t="s">
        <v>14</v>
      </c>
      <c r="C21" s="24">
        <v>21</v>
      </c>
      <c r="D21" s="25">
        <v>12</v>
      </c>
      <c r="E21" s="26">
        <v>9</v>
      </c>
      <c r="F21" s="27">
        <f t="shared" si="0"/>
        <v>-9</v>
      </c>
      <c r="I21" s="10"/>
    </row>
    <row r="22" spans="2:9" x14ac:dyDescent="0.25">
      <c r="B22" s="96" t="s">
        <v>15</v>
      </c>
      <c r="C22" s="96"/>
      <c r="D22" s="96"/>
      <c r="E22" s="96"/>
      <c r="F22" s="28"/>
    </row>
    <row r="23" spans="2:9" x14ac:dyDescent="0.25">
      <c r="F23" s="29"/>
    </row>
    <row r="39" spans="3:3" x14ac:dyDescent="0.25">
      <c r="C39" s="30" t="s">
        <v>15</v>
      </c>
    </row>
  </sheetData>
  <mergeCells count="5">
    <mergeCell ref="B8:E8"/>
    <mergeCell ref="B9:E9"/>
    <mergeCell ref="B10:E10"/>
    <mergeCell ref="B11:E11"/>
    <mergeCell ref="B22:E22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ignoredErrors>
    <ignoredError sqref="D14:E14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38"/>
  <sheetViews>
    <sheetView showGridLines="0" view="pageBreakPreview" topLeftCell="A13" zoomScaleNormal="80" zoomScaleSheetLayoutView="100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0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29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247</v>
      </c>
      <c r="D14" s="16">
        <f>SUM(D16:D20)</f>
        <v>102</v>
      </c>
      <c r="E14" s="17">
        <f>SUM(E16:E20)</f>
        <v>145</v>
      </c>
      <c r="F14" s="18">
        <f>SUM(F16:F20)</f>
        <v>-145</v>
      </c>
    </row>
    <row r="15" spans="2:9" x14ac:dyDescent="0.25">
      <c r="B15" s="19" t="s">
        <v>8</v>
      </c>
      <c r="C15" s="20">
        <v>38.86967999556321</v>
      </c>
      <c r="D15" s="20">
        <v>41.298039215686273</v>
      </c>
      <c r="E15" s="21">
        <v>37.161454888993859</v>
      </c>
      <c r="F15" s="22" t="s">
        <v>9</v>
      </c>
    </row>
    <row r="16" spans="2:9" x14ac:dyDescent="0.25">
      <c r="B16" s="23" t="s">
        <v>10</v>
      </c>
      <c r="C16" s="24">
        <v>30</v>
      </c>
      <c r="D16" s="25">
        <v>12</v>
      </c>
      <c r="E16" s="26">
        <v>18</v>
      </c>
      <c r="F16" s="27">
        <f>-E16</f>
        <v>-18</v>
      </c>
      <c r="I16" s="10"/>
    </row>
    <row r="17" spans="2:9" x14ac:dyDescent="0.25">
      <c r="B17" s="23" t="s">
        <v>11</v>
      </c>
      <c r="C17" s="24">
        <v>94</v>
      </c>
      <c r="D17" s="25">
        <v>28</v>
      </c>
      <c r="E17" s="26">
        <v>66</v>
      </c>
      <c r="F17" s="27">
        <f t="shared" ref="F17:F20" si="0">-E17</f>
        <v>-66</v>
      </c>
      <c r="I17" s="10"/>
    </row>
    <row r="18" spans="2:9" x14ac:dyDescent="0.25">
      <c r="B18" s="23" t="s">
        <v>12</v>
      </c>
      <c r="C18" s="24">
        <v>34</v>
      </c>
      <c r="D18" s="25">
        <v>15</v>
      </c>
      <c r="E18" s="26">
        <v>19</v>
      </c>
      <c r="F18" s="27">
        <f t="shared" si="0"/>
        <v>-19</v>
      </c>
      <c r="I18" s="10"/>
    </row>
    <row r="19" spans="2:9" x14ac:dyDescent="0.25">
      <c r="B19" s="23" t="s">
        <v>13</v>
      </c>
      <c r="C19" s="24">
        <v>68</v>
      </c>
      <c r="D19" s="25">
        <v>35</v>
      </c>
      <c r="E19" s="26">
        <v>33</v>
      </c>
      <c r="F19" s="27">
        <f t="shared" si="0"/>
        <v>-33</v>
      </c>
      <c r="I19" s="10"/>
    </row>
    <row r="20" spans="2:9" x14ac:dyDescent="0.25">
      <c r="B20" s="23" t="s">
        <v>14</v>
      </c>
      <c r="C20" s="24">
        <v>21</v>
      </c>
      <c r="D20" s="25">
        <v>12</v>
      </c>
      <c r="E20" s="26">
        <v>9</v>
      </c>
      <c r="F20" s="27">
        <f t="shared" si="0"/>
        <v>-9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38"/>
  <sheetViews>
    <sheetView showGridLines="0" view="pageBreakPreview" zoomScaleNormal="80" zoomScaleSheetLayoutView="100" workbookViewId="0">
      <selection activeCell="B13" sqref="B13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11" x14ac:dyDescent="0.25">
      <c r="G1" s="1"/>
    </row>
    <row r="2" spans="2:11" x14ac:dyDescent="0.25">
      <c r="G2" s="2"/>
    </row>
    <row r="6" spans="2:11" ht="15.75" thickBot="1" x14ac:dyDescent="0.3"/>
    <row r="7" spans="2:11" ht="5.25" customHeight="1" x14ac:dyDescent="0.25">
      <c r="B7" s="3"/>
      <c r="C7" s="4"/>
      <c r="D7" s="4"/>
      <c r="E7" s="5"/>
    </row>
    <row r="8" spans="2:11" ht="15.75" x14ac:dyDescent="0.25">
      <c r="B8" s="95" t="s">
        <v>0</v>
      </c>
      <c r="C8" s="95"/>
      <c r="D8" s="95"/>
      <c r="E8" s="95"/>
      <c r="F8" s="51"/>
      <c r="G8" s="7"/>
    </row>
    <row r="9" spans="2:11" ht="15" customHeight="1" x14ac:dyDescent="0.25">
      <c r="B9" s="95" t="s">
        <v>1</v>
      </c>
      <c r="C9" s="95"/>
      <c r="D9" s="95"/>
      <c r="E9" s="95"/>
      <c r="F9" s="8"/>
    </row>
    <row r="10" spans="2:11" ht="15" customHeight="1" x14ac:dyDescent="0.25">
      <c r="B10" s="95" t="s">
        <v>2</v>
      </c>
      <c r="C10" s="95"/>
      <c r="D10" s="95"/>
      <c r="E10" s="95"/>
      <c r="F10" s="9"/>
    </row>
    <row r="11" spans="2:11" ht="16.5" thickBot="1" x14ac:dyDescent="0.3">
      <c r="B11" s="95" t="s">
        <v>30</v>
      </c>
      <c r="C11" s="95"/>
      <c r="D11" s="95"/>
      <c r="E11" s="95"/>
      <c r="F11" s="9"/>
      <c r="I11" s="10"/>
    </row>
    <row r="12" spans="2:11" ht="5.25" customHeight="1" x14ac:dyDescent="0.25">
      <c r="B12" s="3"/>
      <c r="C12" s="4"/>
      <c r="D12" s="4"/>
      <c r="E12" s="5"/>
      <c r="F12" s="9"/>
    </row>
    <row r="13" spans="2:11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11" x14ac:dyDescent="0.25">
      <c r="B14" s="15" t="s">
        <v>7</v>
      </c>
      <c r="C14" s="16">
        <f>+SUM(D14,E14)</f>
        <v>244</v>
      </c>
      <c r="D14" s="16">
        <f>SUM(D16:D20)</f>
        <v>100</v>
      </c>
      <c r="E14" s="17">
        <f>SUM(E16:E20)</f>
        <v>144</v>
      </c>
      <c r="F14" s="18">
        <f>SUM(F16:F20)</f>
        <v>-144</v>
      </c>
    </row>
    <row r="15" spans="2:11" x14ac:dyDescent="0.25">
      <c r="B15" s="19" t="s">
        <v>8</v>
      </c>
      <c r="C15" s="20">
        <v>39.092185043790749</v>
      </c>
      <c r="D15" s="20">
        <v>41.735452054794521</v>
      </c>
      <c r="E15" s="21">
        <v>37.256582952815819</v>
      </c>
      <c r="F15" s="22" t="s">
        <v>9</v>
      </c>
      <c r="I15" s="10"/>
      <c r="J15" s="10"/>
      <c r="K15" s="10"/>
    </row>
    <row r="16" spans="2:11" x14ac:dyDescent="0.25">
      <c r="B16" s="23" t="s">
        <v>10</v>
      </c>
      <c r="C16" s="24">
        <v>27</v>
      </c>
      <c r="D16" s="25">
        <v>11</v>
      </c>
      <c r="E16" s="26">
        <v>16</v>
      </c>
      <c r="F16" s="27">
        <f>-E16</f>
        <v>-16</v>
      </c>
      <c r="I16" s="10"/>
    </row>
    <row r="17" spans="2:9" x14ac:dyDescent="0.25">
      <c r="B17" s="23" t="s">
        <v>11</v>
      </c>
      <c r="C17" s="24">
        <v>95</v>
      </c>
      <c r="D17" s="25">
        <v>26</v>
      </c>
      <c r="E17" s="26">
        <v>69</v>
      </c>
      <c r="F17" s="27">
        <f t="shared" ref="F17:F20" si="0">-E17</f>
        <v>-69</v>
      </c>
      <c r="I17" s="10"/>
    </row>
    <row r="18" spans="2:9" x14ac:dyDescent="0.25">
      <c r="B18" s="23" t="s">
        <v>12</v>
      </c>
      <c r="C18" s="24">
        <v>34</v>
      </c>
      <c r="D18" s="25">
        <v>15</v>
      </c>
      <c r="E18" s="26">
        <v>19</v>
      </c>
      <c r="F18" s="27">
        <f t="shared" si="0"/>
        <v>-19</v>
      </c>
      <c r="I18" s="10"/>
    </row>
    <row r="19" spans="2:9" x14ac:dyDescent="0.25">
      <c r="B19" s="23" t="s">
        <v>13</v>
      </c>
      <c r="C19" s="24">
        <v>67</v>
      </c>
      <c r="D19" s="25">
        <v>36</v>
      </c>
      <c r="E19" s="26">
        <v>31</v>
      </c>
      <c r="F19" s="27">
        <f t="shared" si="0"/>
        <v>-31</v>
      </c>
      <c r="I19" s="10"/>
    </row>
    <row r="20" spans="2:9" x14ac:dyDescent="0.25">
      <c r="B20" s="23" t="s">
        <v>14</v>
      </c>
      <c r="C20" s="24">
        <v>21</v>
      </c>
      <c r="D20" s="25">
        <v>12</v>
      </c>
      <c r="E20" s="26">
        <v>9</v>
      </c>
      <c r="F20" s="27">
        <f t="shared" si="0"/>
        <v>-9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38"/>
  <sheetViews>
    <sheetView showGridLines="0" view="pageBreakPreview" zoomScaleNormal="80" zoomScaleSheetLayoutView="100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11" x14ac:dyDescent="0.25">
      <c r="G1" s="1"/>
    </row>
    <row r="2" spans="2:11" x14ac:dyDescent="0.25">
      <c r="G2" s="2"/>
    </row>
    <row r="6" spans="2:11" ht="15.75" thickBot="1" x14ac:dyDescent="0.3"/>
    <row r="7" spans="2:11" ht="5.25" customHeight="1" x14ac:dyDescent="0.25">
      <c r="B7" s="3"/>
      <c r="C7" s="4"/>
      <c r="D7" s="4"/>
      <c r="E7" s="5"/>
    </row>
    <row r="8" spans="2:11" ht="15.75" x14ac:dyDescent="0.25">
      <c r="B8" s="95" t="s">
        <v>0</v>
      </c>
      <c r="C8" s="95"/>
      <c r="D8" s="95"/>
      <c r="E8" s="95"/>
      <c r="F8" s="52"/>
      <c r="G8" s="7"/>
    </row>
    <row r="9" spans="2:11" ht="15" customHeight="1" x14ac:dyDescent="0.25">
      <c r="B9" s="95" t="s">
        <v>1</v>
      </c>
      <c r="C9" s="95"/>
      <c r="D9" s="95"/>
      <c r="E9" s="95"/>
      <c r="F9" s="8"/>
    </row>
    <row r="10" spans="2:11" ht="15" customHeight="1" x14ac:dyDescent="0.25">
      <c r="B10" s="95" t="s">
        <v>2</v>
      </c>
      <c r="C10" s="95"/>
      <c r="D10" s="95"/>
      <c r="E10" s="95"/>
      <c r="F10" s="9"/>
    </row>
    <row r="11" spans="2:11" ht="16.5" thickBot="1" x14ac:dyDescent="0.3">
      <c r="B11" s="95" t="s">
        <v>31</v>
      </c>
      <c r="C11" s="95"/>
      <c r="D11" s="95"/>
      <c r="E11" s="95"/>
      <c r="F11" s="9"/>
      <c r="I11" s="10"/>
    </row>
    <row r="12" spans="2:11" ht="5.25" customHeight="1" x14ac:dyDescent="0.25">
      <c r="B12" s="3"/>
      <c r="C12" s="4"/>
      <c r="D12" s="4"/>
      <c r="E12" s="5"/>
      <c r="F12" s="9"/>
    </row>
    <row r="13" spans="2:11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11" x14ac:dyDescent="0.25">
      <c r="B14" s="15" t="s">
        <v>7</v>
      </c>
      <c r="C14" s="16">
        <f>SUM(C16:C20)</f>
        <v>245</v>
      </c>
      <c r="D14" s="16">
        <f>SUM(D16:D20)</f>
        <v>101</v>
      </c>
      <c r="E14" s="17">
        <f>SUM(E16:E20)</f>
        <v>144</v>
      </c>
      <c r="F14" s="18">
        <f>SUM(F16:F20)</f>
        <v>-144</v>
      </c>
    </row>
    <row r="15" spans="2:11" x14ac:dyDescent="0.25">
      <c r="B15" s="19" t="s">
        <v>8</v>
      </c>
      <c r="C15" s="20">
        <v>38.744601621470537</v>
      </c>
      <c r="D15" s="20">
        <v>41.49076359690762</v>
      </c>
      <c r="E15" s="21">
        <v>36.818474124809718</v>
      </c>
      <c r="F15" s="22" t="s">
        <v>9</v>
      </c>
      <c r="I15" s="10"/>
      <c r="J15" s="10"/>
      <c r="K15" s="10"/>
    </row>
    <row r="16" spans="2:11" x14ac:dyDescent="0.25">
      <c r="B16" s="23" t="s">
        <v>10</v>
      </c>
      <c r="C16" s="24">
        <v>29</v>
      </c>
      <c r="D16" s="25">
        <v>12</v>
      </c>
      <c r="E16" s="26">
        <v>17</v>
      </c>
      <c r="F16" s="27">
        <f>-E16</f>
        <v>-17</v>
      </c>
      <c r="I16" s="10"/>
    </row>
    <row r="17" spans="2:9" x14ac:dyDescent="0.25">
      <c r="B17" s="23" t="s">
        <v>11</v>
      </c>
      <c r="C17" s="24">
        <v>93</v>
      </c>
      <c r="D17" s="25">
        <v>26</v>
      </c>
      <c r="E17" s="26">
        <v>67</v>
      </c>
      <c r="F17" s="27">
        <f t="shared" ref="F17:F20" si="0">-E17</f>
        <v>-67</v>
      </c>
      <c r="I17" s="10"/>
    </row>
    <row r="18" spans="2:9" x14ac:dyDescent="0.25">
      <c r="B18" s="23" t="s">
        <v>12</v>
      </c>
      <c r="C18" s="24">
        <v>37</v>
      </c>
      <c r="D18" s="25">
        <v>16</v>
      </c>
      <c r="E18" s="26">
        <v>21</v>
      </c>
      <c r="F18" s="27">
        <f t="shared" si="0"/>
        <v>-21</v>
      </c>
      <c r="I18" s="10"/>
    </row>
    <row r="19" spans="2:9" x14ac:dyDescent="0.25">
      <c r="B19" s="23" t="s">
        <v>13</v>
      </c>
      <c r="C19" s="24">
        <v>66</v>
      </c>
      <c r="D19" s="25">
        <v>35</v>
      </c>
      <c r="E19" s="26">
        <v>31</v>
      </c>
      <c r="F19" s="27">
        <f t="shared" si="0"/>
        <v>-31</v>
      </c>
      <c r="I19" s="10"/>
    </row>
    <row r="20" spans="2:9" x14ac:dyDescent="0.25">
      <c r="B20" s="23" t="s">
        <v>14</v>
      </c>
      <c r="C20" s="24">
        <v>20</v>
      </c>
      <c r="D20" s="25">
        <v>12</v>
      </c>
      <c r="E20" s="26">
        <v>8</v>
      </c>
      <c r="F20" s="27">
        <f t="shared" si="0"/>
        <v>-8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38"/>
  <sheetViews>
    <sheetView showGridLines="0" view="pageBreakPreview" zoomScaleNormal="80" zoomScaleSheetLayoutView="100" workbookViewId="0">
      <selection activeCell="B13" sqref="B13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3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32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246</v>
      </c>
      <c r="D14" s="16">
        <v>101</v>
      </c>
      <c r="E14" s="17">
        <v>145</v>
      </c>
      <c r="F14" s="18">
        <f>SUM(F16:F20)</f>
        <v>-145</v>
      </c>
    </row>
    <row r="15" spans="2:9" x14ac:dyDescent="0.25">
      <c r="B15" s="19" t="s">
        <v>8</v>
      </c>
      <c r="C15" s="20">
        <v>39.357723577235774</v>
      </c>
      <c r="D15" s="20">
        <v>42.089108910891092</v>
      </c>
      <c r="E15" s="21">
        <v>37.4551724137931</v>
      </c>
      <c r="F15" s="22" t="s">
        <v>9</v>
      </c>
    </row>
    <row r="16" spans="2:9" x14ac:dyDescent="0.25">
      <c r="B16" s="23" t="s">
        <v>10</v>
      </c>
      <c r="C16" s="24">
        <f t="shared" ref="C16:C20" si="0">+SUM(D16,E16)</f>
        <v>20</v>
      </c>
      <c r="D16" s="25">
        <v>9</v>
      </c>
      <c r="E16" s="26">
        <v>11</v>
      </c>
      <c r="F16" s="27">
        <f>-E16</f>
        <v>-11</v>
      </c>
      <c r="I16" s="10"/>
    </row>
    <row r="17" spans="2:9" x14ac:dyDescent="0.25">
      <c r="B17" s="23" t="s">
        <v>11</v>
      </c>
      <c r="C17" s="24">
        <f t="shared" si="0"/>
        <v>89</v>
      </c>
      <c r="D17" s="25">
        <v>24</v>
      </c>
      <c r="E17" s="26">
        <v>65</v>
      </c>
      <c r="F17" s="27">
        <f t="shared" ref="F17:F20" si="1">-E17</f>
        <v>-65</v>
      </c>
      <c r="I17" s="10"/>
    </row>
    <row r="18" spans="2:9" x14ac:dyDescent="0.25">
      <c r="B18" s="23" t="s">
        <v>12</v>
      </c>
      <c r="C18" s="24">
        <f t="shared" si="0"/>
        <v>65</v>
      </c>
      <c r="D18" s="25">
        <v>28</v>
      </c>
      <c r="E18" s="26">
        <v>37</v>
      </c>
      <c r="F18" s="27">
        <f t="shared" si="1"/>
        <v>-37</v>
      </c>
      <c r="I18" s="10"/>
    </row>
    <row r="19" spans="2:9" x14ac:dyDescent="0.25">
      <c r="B19" s="23" t="s">
        <v>13</v>
      </c>
      <c r="C19" s="24">
        <f t="shared" si="0"/>
        <v>48</v>
      </c>
      <c r="D19" s="25">
        <v>25</v>
      </c>
      <c r="E19" s="26">
        <v>23</v>
      </c>
      <c r="F19" s="27">
        <f t="shared" si="1"/>
        <v>-23</v>
      </c>
      <c r="I19" s="10"/>
    </row>
    <row r="20" spans="2:9" x14ac:dyDescent="0.25">
      <c r="B20" s="23" t="s">
        <v>14</v>
      </c>
      <c r="C20" s="24">
        <f t="shared" si="0"/>
        <v>24</v>
      </c>
      <c r="D20" s="25">
        <v>15</v>
      </c>
      <c r="E20" s="26">
        <v>9</v>
      </c>
      <c r="F20" s="27">
        <f t="shared" si="1"/>
        <v>-9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38"/>
  <sheetViews>
    <sheetView showGridLines="0" view="pageBreakPreview" zoomScaleNormal="80" zoomScaleSheetLayoutView="100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4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33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242</v>
      </c>
      <c r="D14" s="16">
        <v>99</v>
      </c>
      <c r="E14" s="17">
        <v>143</v>
      </c>
      <c r="F14" s="18">
        <f>SUM(F16:F20)</f>
        <v>-143</v>
      </c>
    </row>
    <row r="15" spans="2:9" x14ac:dyDescent="0.25">
      <c r="B15" s="19" t="s">
        <v>8</v>
      </c>
      <c r="C15" s="20">
        <v>38.021997056492729</v>
      </c>
      <c r="D15" s="20">
        <v>40.163719385637179</v>
      </c>
      <c r="E15" s="21">
        <v>36.53926621323879</v>
      </c>
      <c r="F15" s="22" t="s">
        <v>9</v>
      </c>
    </row>
    <row r="16" spans="2:9" x14ac:dyDescent="0.25">
      <c r="B16" s="23" t="s">
        <v>10</v>
      </c>
      <c r="C16" s="24">
        <f t="shared" ref="C16:C20" si="0">+SUM(D16,E16)</f>
        <v>31</v>
      </c>
      <c r="D16" s="25">
        <v>13</v>
      </c>
      <c r="E16" s="26">
        <v>18</v>
      </c>
      <c r="F16" s="27">
        <f>-E16</f>
        <v>-18</v>
      </c>
      <c r="I16" s="10"/>
    </row>
    <row r="17" spans="2:9" x14ac:dyDescent="0.25">
      <c r="B17" s="23" t="s">
        <v>11</v>
      </c>
      <c r="C17" s="24">
        <f t="shared" si="0"/>
        <v>95</v>
      </c>
      <c r="D17" s="25">
        <v>28</v>
      </c>
      <c r="E17" s="26">
        <v>67</v>
      </c>
      <c r="F17" s="27">
        <f t="shared" ref="F17:F20" si="1">-E17</f>
        <v>-67</v>
      </c>
      <c r="I17" s="10"/>
    </row>
    <row r="18" spans="2:9" x14ac:dyDescent="0.25">
      <c r="B18" s="23" t="s">
        <v>12</v>
      </c>
      <c r="C18" s="24">
        <f t="shared" si="0"/>
        <v>37</v>
      </c>
      <c r="D18" s="25">
        <v>17</v>
      </c>
      <c r="E18" s="26">
        <v>20</v>
      </c>
      <c r="F18" s="27">
        <f t="shared" si="1"/>
        <v>-20</v>
      </c>
      <c r="I18" s="10"/>
    </row>
    <row r="19" spans="2:9" x14ac:dyDescent="0.25">
      <c r="B19" s="23" t="s">
        <v>13</v>
      </c>
      <c r="C19" s="24">
        <f t="shared" si="0"/>
        <v>62</v>
      </c>
      <c r="D19" s="25">
        <v>31</v>
      </c>
      <c r="E19" s="26">
        <v>31</v>
      </c>
      <c r="F19" s="27">
        <f t="shared" si="1"/>
        <v>-31</v>
      </c>
      <c r="I19" s="10"/>
    </row>
    <row r="20" spans="2:9" x14ac:dyDescent="0.25">
      <c r="B20" s="23" t="s">
        <v>14</v>
      </c>
      <c r="C20" s="24">
        <f t="shared" si="0"/>
        <v>17</v>
      </c>
      <c r="D20" s="25">
        <v>10</v>
      </c>
      <c r="E20" s="26">
        <v>7</v>
      </c>
      <c r="F20" s="27">
        <f t="shared" si="1"/>
        <v>-7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38"/>
  <sheetViews>
    <sheetView showGridLines="0" view="pageBreakPreview" topLeftCell="A17" zoomScaleNormal="80" zoomScaleSheetLayoutView="100" workbookViewId="0">
      <selection activeCell="H28" sqref="H28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5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34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222</v>
      </c>
      <c r="D14" s="16">
        <v>96</v>
      </c>
      <c r="E14" s="17">
        <v>126</v>
      </c>
      <c r="F14" s="18">
        <f>SUM(F16:F20)</f>
        <v>-126</v>
      </c>
    </row>
    <row r="15" spans="2:9" x14ac:dyDescent="0.25">
      <c r="B15" s="19" t="s">
        <v>8</v>
      </c>
      <c r="C15" s="20">
        <v>38.221152659508817</v>
      </c>
      <c r="D15" s="20">
        <v>40.684275114155234</v>
      </c>
      <c r="E15" s="21">
        <v>36.344487932159154</v>
      </c>
      <c r="F15" s="22" t="s">
        <v>9</v>
      </c>
    </row>
    <row r="16" spans="2:9" x14ac:dyDescent="0.25">
      <c r="B16" s="23" t="s">
        <v>10</v>
      </c>
      <c r="C16" s="24">
        <v>29</v>
      </c>
      <c r="D16" s="25">
        <v>12</v>
      </c>
      <c r="E16" s="26">
        <v>17</v>
      </c>
      <c r="F16" s="27">
        <f>-E16</f>
        <v>-17</v>
      </c>
      <c r="I16" s="10"/>
    </row>
    <row r="17" spans="2:9" x14ac:dyDescent="0.25">
      <c r="B17" s="23" t="s">
        <v>11</v>
      </c>
      <c r="C17" s="24">
        <v>86</v>
      </c>
      <c r="D17" s="25">
        <v>28</v>
      </c>
      <c r="E17" s="26">
        <v>58</v>
      </c>
      <c r="F17" s="27">
        <f t="shared" ref="F17:F20" si="0">-E17</f>
        <v>-58</v>
      </c>
      <c r="I17" s="10"/>
    </row>
    <row r="18" spans="2:9" x14ac:dyDescent="0.25">
      <c r="B18" s="23" t="s">
        <v>12</v>
      </c>
      <c r="C18" s="24">
        <v>34</v>
      </c>
      <c r="D18" s="25">
        <v>14</v>
      </c>
      <c r="E18" s="26">
        <v>20</v>
      </c>
      <c r="F18" s="27">
        <f t="shared" si="0"/>
        <v>-20</v>
      </c>
      <c r="I18" s="10"/>
    </row>
    <row r="19" spans="2:9" x14ac:dyDescent="0.25">
      <c r="B19" s="23" t="s">
        <v>13</v>
      </c>
      <c r="C19" s="24">
        <v>57</v>
      </c>
      <c r="D19" s="25">
        <v>32</v>
      </c>
      <c r="E19" s="26">
        <v>25</v>
      </c>
      <c r="F19" s="27">
        <f t="shared" si="0"/>
        <v>-25</v>
      </c>
      <c r="I19" s="10"/>
    </row>
    <row r="20" spans="2:9" x14ac:dyDescent="0.25">
      <c r="B20" s="23" t="s">
        <v>14</v>
      </c>
      <c r="C20" s="24">
        <v>16</v>
      </c>
      <c r="D20" s="25">
        <v>10</v>
      </c>
      <c r="E20" s="26">
        <v>6</v>
      </c>
      <c r="F20" s="27">
        <f t="shared" si="0"/>
        <v>-6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I38"/>
  <sheetViews>
    <sheetView showGridLines="0" view="pageBreakPreview" topLeftCell="A25" zoomScaleNormal="80" zoomScaleSheetLayoutView="100" workbookViewId="0">
      <selection activeCell="E14" sqref="E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8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6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35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255</v>
      </c>
      <c r="D14" s="16">
        <v>108</v>
      </c>
      <c r="E14" s="17">
        <v>147</v>
      </c>
      <c r="F14" s="18">
        <f>SUM(F16:F20)</f>
        <v>-147</v>
      </c>
    </row>
    <row r="15" spans="2:9" x14ac:dyDescent="0.25">
      <c r="B15" s="19" t="s">
        <v>8</v>
      </c>
      <c r="C15" s="20">
        <v>39.164705882352898</v>
      </c>
      <c r="D15" s="20">
        <v>41.712962962962962</v>
      </c>
      <c r="E15" s="21">
        <v>37.292517006802697</v>
      </c>
      <c r="F15" s="22" t="s">
        <v>9</v>
      </c>
      <c r="G15" s="10"/>
    </row>
    <row r="16" spans="2:9" x14ac:dyDescent="0.25">
      <c r="B16" s="23" t="s">
        <v>10</v>
      </c>
      <c r="C16" s="24">
        <v>18</v>
      </c>
      <c r="D16" s="25">
        <v>7</v>
      </c>
      <c r="E16" s="26">
        <v>11</v>
      </c>
      <c r="F16" s="27">
        <f>-E16</f>
        <v>-11</v>
      </c>
      <c r="I16" s="58"/>
    </row>
    <row r="17" spans="2:9" x14ac:dyDescent="0.25">
      <c r="B17" s="23" t="s">
        <v>11</v>
      </c>
      <c r="C17" s="24">
        <v>97</v>
      </c>
      <c r="D17" s="25">
        <v>30</v>
      </c>
      <c r="E17" s="26">
        <v>67</v>
      </c>
      <c r="F17" s="27">
        <f t="shared" ref="F17:F20" si="0">-E17</f>
        <v>-67</v>
      </c>
      <c r="I17" s="10"/>
    </row>
    <row r="18" spans="2:9" x14ac:dyDescent="0.25">
      <c r="B18" s="23" t="s">
        <v>12</v>
      </c>
      <c r="C18" s="24">
        <v>66</v>
      </c>
      <c r="D18" s="25">
        <v>29</v>
      </c>
      <c r="E18" s="26">
        <v>37</v>
      </c>
      <c r="F18" s="27">
        <f t="shared" si="0"/>
        <v>-37</v>
      </c>
      <c r="I18" s="10"/>
    </row>
    <row r="19" spans="2:9" x14ac:dyDescent="0.25">
      <c r="B19" s="23" t="s">
        <v>13</v>
      </c>
      <c r="C19" s="24">
        <v>50</v>
      </c>
      <c r="D19" s="25">
        <v>28</v>
      </c>
      <c r="E19" s="26">
        <v>22</v>
      </c>
      <c r="F19" s="27">
        <f t="shared" si="0"/>
        <v>-22</v>
      </c>
      <c r="I19" s="10"/>
    </row>
    <row r="20" spans="2:9" x14ac:dyDescent="0.25">
      <c r="B20" s="23" t="s">
        <v>14</v>
      </c>
      <c r="C20" s="24">
        <v>24</v>
      </c>
      <c r="D20" s="25">
        <v>14</v>
      </c>
      <c r="E20" s="26">
        <v>10</v>
      </c>
      <c r="F20" s="27">
        <f t="shared" si="0"/>
        <v>-10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I38"/>
  <sheetViews>
    <sheetView showGridLines="0" view="pageBreakPreview" topLeftCell="A13" zoomScaleNormal="80" zoomScaleSheetLayoutView="100" workbookViewId="0">
      <selection activeCell="B13" sqref="B13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7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36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267</v>
      </c>
      <c r="D14" s="16">
        <f>SUM(D16:D20)</f>
        <v>110</v>
      </c>
      <c r="E14" s="16">
        <f>SUM(E16:E20)</f>
        <v>157</v>
      </c>
      <c r="F14" s="18">
        <f>SUM(F16:F20)</f>
        <v>-157</v>
      </c>
    </row>
    <row r="15" spans="2:9" x14ac:dyDescent="0.25">
      <c r="B15" s="19" t="s">
        <v>8</v>
      </c>
      <c r="C15" s="20">
        <v>40.205992000000002</v>
      </c>
      <c r="D15" s="20">
        <v>42.566370999999997</v>
      </c>
      <c r="E15" s="20">
        <v>38.474024999999997</v>
      </c>
      <c r="F15" s="22" t="s">
        <v>9</v>
      </c>
    </row>
    <row r="16" spans="2:9" x14ac:dyDescent="0.25">
      <c r="B16" s="23" t="s">
        <v>10</v>
      </c>
      <c r="C16" s="24">
        <f t="shared" ref="C16:C20" si="0">+SUM(D16,E16)</f>
        <v>15</v>
      </c>
      <c r="D16" s="25">
        <v>6</v>
      </c>
      <c r="E16" s="26">
        <v>9</v>
      </c>
      <c r="F16" s="27">
        <f>-E16</f>
        <v>-9</v>
      </c>
      <c r="I16" s="10"/>
    </row>
    <row r="17" spans="2:9" x14ac:dyDescent="0.25">
      <c r="B17" s="23" t="s">
        <v>11</v>
      </c>
      <c r="C17" s="24">
        <f t="shared" si="0"/>
        <v>96</v>
      </c>
      <c r="D17" s="25">
        <v>30</v>
      </c>
      <c r="E17" s="26">
        <v>66</v>
      </c>
      <c r="F17" s="27">
        <f t="shared" ref="F17:F20" si="1">-E17</f>
        <v>-66</v>
      </c>
      <c r="I17" s="10"/>
    </row>
    <row r="18" spans="2:9" x14ac:dyDescent="0.25">
      <c r="B18" s="23" t="s">
        <v>12</v>
      </c>
      <c r="C18" s="24">
        <f t="shared" si="0"/>
        <v>72</v>
      </c>
      <c r="D18" s="25">
        <v>32</v>
      </c>
      <c r="E18" s="26">
        <v>40</v>
      </c>
      <c r="F18" s="27">
        <f t="shared" si="1"/>
        <v>-40</v>
      </c>
      <c r="I18" s="10"/>
    </row>
    <row r="19" spans="2:9" x14ac:dyDescent="0.25">
      <c r="B19" s="23" t="s">
        <v>13</v>
      </c>
      <c r="C19" s="24">
        <f t="shared" si="0"/>
        <v>51</v>
      </c>
      <c r="D19" s="25">
        <v>24</v>
      </c>
      <c r="E19" s="26">
        <v>27</v>
      </c>
      <c r="F19" s="27">
        <f t="shared" si="1"/>
        <v>-27</v>
      </c>
      <c r="I19" s="10"/>
    </row>
    <row r="20" spans="2:9" x14ac:dyDescent="0.25">
      <c r="B20" s="23" t="s">
        <v>14</v>
      </c>
      <c r="C20" s="24">
        <f t="shared" si="0"/>
        <v>33</v>
      </c>
      <c r="D20" s="25">
        <v>18</v>
      </c>
      <c r="E20" s="26">
        <v>15</v>
      </c>
      <c r="F20" s="27">
        <f t="shared" si="1"/>
        <v>-15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showGridLines="0" view="pageBreakPreview" topLeftCell="A4" zoomScale="85" zoomScaleNormal="80" zoomScaleSheetLayoutView="85" workbookViewId="0">
      <selection activeCell="E23" sqref="E23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19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213</v>
      </c>
      <c r="D14" s="16">
        <f>SUM(D16:D20)</f>
        <v>95</v>
      </c>
      <c r="E14" s="17">
        <f>SUM(E16:E20)</f>
        <v>118</v>
      </c>
      <c r="F14" s="18">
        <f>SUM(F16:F20)</f>
        <v>-118</v>
      </c>
    </row>
    <row r="15" spans="2:9" x14ac:dyDescent="0.25">
      <c r="B15" s="19" t="s">
        <v>8</v>
      </c>
      <c r="C15" s="20">
        <v>38.162732589048375</v>
      </c>
      <c r="D15" s="20">
        <v>40.178073286052019</v>
      </c>
      <c r="E15" s="21">
        <v>36.515410628019332</v>
      </c>
      <c r="F15" s="22" t="s">
        <v>9</v>
      </c>
    </row>
    <row r="16" spans="2:9" x14ac:dyDescent="0.25">
      <c r="B16" s="23" t="s">
        <v>10</v>
      </c>
      <c r="C16" s="24">
        <v>22</v>
      </c>
      <c r="D16" s="25">
        <v>11</v>
      </c>
      <c r="E16" s="26">
        <v>11</v>
      </c>
      <c r="F16" s="27">
        <f>-E16</f>
        <v>-11</v>
      </c>
    </row>
    <row r="17" spans="2:6" x14ac:dyDescent="0.25">
      <c r="B17" s="23" t="s">
        <v>11</v>
      </c>
      <c r="C17" s="24">
        <f>+SUM(D17,E17)</f>
        <v>73</v>
      </c>
      <c r="D17" s="25">
        <v>26</v>
      </c>
      <c r="E17" s="26">
        <v>47</v>
      </c>
      <c r="F17" s="27">
        <f t="shared" ref="F17:F20" si="0">-E17</f>
        <v>-47</v>
      </c>
    </row>
    <row r="18" spans="2:6" x14ac:dyDescent="0.25">
      <c r="B18" s="23" t="s">
        <v>12</v>
      </c>
      <c r="C18" s="24">
        <v>49</v>
      </c>
      <c r="D18" s="25">
        <v>24</v>
      </c>
      <c r="E18" s="26">
        <v>25</v>
      </c>
      <c r="F18" s="27">
        <f t="shared" si="0"/>
        <v>-25</v>
      </c>
    </row>
    <row r="19" spans="2:6" x14ac:dyDescent="0.25">
      <c r="B19" s="23" t="s">
        <v>13</v>
      </c>
      <c r="C19" s="24">
        <f t="shared" ref="C19" si="1">+SUM(D19,E19)</f>
        <v>33</v>
      </c>
      <c r="D19" s="25">
        <v>17</v>
      </c>
      <c r="E19" s="26">
        <v>16</v>
      </c>
      <c r="F19" s="27">
        <f t="shared" si="0"/>
        <v>-16</v>
      </c>
    </row>
    <row r="20" spans="2:6" x14ac:dyDescent="0.25">
      <c r="B20" s="23" t="s">
        <v>14</v>
      </c>
      <c r="C20" s="24">
        <v>36</v>
      </c>
      <c r="D20" s="25">
        <v>17</v>
      </c>
      <c r="E20" s="26">
        <v>19</v>
      </c>
      <c r="F20" s="27">
        <f t="shared" si="0"/>
        <v>-19</v>
      </c>
    </row>
    <row r="21" spans="2:6" x14ac:dyDescent="0.25">
      <c r="B21" s="96" t="s">
        <v>15</v>
      </c>
      <c r="C21" s="96"/>
      <c r="D21" s="96"/>
      <c r="E21" s="96"/>
      <c r="F21" s="28"/>
    </row>
    <row r="22" spans="2:6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70866141732283472" right="0" top="0.74803149606299213" bottom="0.74803149606299213" header="0.31496062992125984" footer="0.31496062992125984"/>
  <pageSetup scale="88" orientation="landscape" r:id="rId1"/>
  <ignoredErrors>
    <ignoredError sqref="D14:E14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I38"/>
  <sheetViews>
    <sheetView showGridLines="0" view="pageBreakPreview" topLeftCell="D13" zoomScaleNormal="80" zoomScaleSheetLayoutView="100" workbookViewId="0">
      <selection activeCell="F14" sqref="F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59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37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263</v>
      </c>
      <c r="D14" s="16">
        <f>SUM(D16:D20)</f>
        <v>114</v>
      </c>
      <c r="E14" s="16">
        <f>SUM(E16:E20)</f>
        <v>149</v>
      </c>
      <c r="F14" s="18">
        <f>SUM(F16:F20)</f>
        <v>-149</v>
      </c>
    </row>
    <row r="15" spans="2:9" x14ac:dyDescent="0.25">
      <c r="B15" s="19" t="s">
        <v>8</v>
      </c>
      <c r="C15" s="20">
        <v>40</v>
      </c>
      <c r="D15" s="20">
        <v>43</v>
      </c>
      <c r="E15" s="20">
        <v>39</v>
      </c>
      <c r="F15" s="22" t="s">
        <v>9</v>
      </c>
    </row>
    <row r="16" spans="2:9" x14ac:dyDescent="0.25">
      <c r="B16" s="23" t="s">
        <v>10</v>
      </c>
      <c r="C16" s="24">
        <f>+SUM(D16,E16)</f>
        <v>11</v>
      </c>
      <c r="D16" s="25">
        <v>5</v>
      </c>
      <c r="E16" s="26">
        <v>6</v>
      </c>
      <c r="F16" s="27">
        <f>-E16</f>
        <v>-6</v>
      </c>
      <c r="I16" s="10"/>
    </row>
    <row r="17" spans="2:9" x14ac:dyDescent="0.25">
      <c r="B17" s="23" t="s">
        <v>11</v>
      </c>
      <c r="C17" s="24">
        <f>+SUM(D17,E17)</f>
        <v>91</v>
      </c>
      <c r="D17" s="25">
        <v>30</v>
      </c>
      <c r="E17" s="26">
        <v>61</v>
      </c>
      <c r="F17" s="27">
        <f t="shared" ref="F17:F20" si="0">-E17</f>
        <v>-61</v>
      </c>
      <c r="I17" s="10"/>
    </row>
    <row r="18" spans="2:9" x14ac:dyDescent="0.25">
      <c r="B18" s="23" t="s">
        <v>12</v>
      </c>
      <c r="C18" s="24">
        <f t="shared" ref="C18:C20" si="1">+SUM(D18,E18)</f>
        <v>78</v>
      </c>
      <c r="D18" s="25">
        <v>35</v>
      </c>
      <c r="E18" s="26">
        <v>43</v>
      </c>
      <c r="F18" s="27">
        <f t="shared" si="0"/>
        <v>-43</v>
      </c>
      <c r="I18" s="10"/>
    </row>
    <row r="19" spans="2:9" x14ac:dyDescent="0.25">
      <c r="B19" s="23" t="s">
        <v>13</v>
      </c>
      <c r="C19" s="24">
        <f t="shared" si="1"/>
        <v>51</v>
      </c>
      <c r="D19" s="25">
        <v>27</v>
      </c>
      <c r="E19" s="26">
        <v>24</v>
      </c>
      <c r="F19" s="27">
        <f t="shared" si="0"/>
        <v>-24</v>
      </c>
      <c r="I19" s="10"/>
    </row>
    <row r="20" spans="2:9" x14ac:dyDescent="0.25">
      <c r="B20" s="23" t="s">
        <v>14</v>
      </c>
      <c r="C20" s="24">
        <f t="shared" si="1"/>
        <v>32</v>
      </c>
      <c r="D20" s="25">
        <v>17</v>
      </c>
      <c r="E20" s="26">
        <v>15</v>
      </c>
      <c r="F20" s="27">
        <f t="shared" si="0"/>
        <v>-15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38"/>
  <sheetViews>
    <sheetView showGridLines="0" view="pageBreakPreview" topLeftCell="A22" zoomScaleNormal="80" zoomScaleSheetLayoutView="100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0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38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266</v>
      </c>
      <c r="D14" s="16">
        <f>SUM(D16:D20)</f>
        <v>116</v>
      </c>
      <c r="E14" s="16">
        <f>SUM(E16:E20)</f>
        <v>150</v>
      </c>
      <c r="F14" s="18">
        <f>SUM(F16:F20)</f>
        <v>-150</v>
      </c>
    </row>
    <row r="15" spans="2:9" x14ac:dyDescent="0.25">
      <c r="B15" s="19" t="s">
        <v>8</v>
      </c>
      <c r="C15" s="20">
        <v>41</v>
      </c>
      <c r="D15" s="20">
        <v>43</v>
      </c>
      <c r="E15" s="20">
        <v>40</v>
      </c>
      <c r="F15" s="22" t="s">
        <v>9</v>
      </c>
    </row>
    <row r="16" spans="2:9" x14ac:dyDescent="0.25">
      <c r="B16" s="23" t="s">
        <v>10</v>
      </c>
      <c r="C16" s="24">
        <f>+SUM(D16,E16)</f>
        <v>10</v>
      </c>
      <c r="D16" s="25">
        <v>6</v>
      </c>
      <c r="E16" s="26">
        <v>4</v>
      </c>
      <c r="F16" s="27">
        <f>-E16</f>
        <v>-4</v>
      </c>
      <c r="I16" s="10"/>
    </row>
    <row r="17" spans="2:9" x14ac:dyDescent="0.25">
      <c r="B17" s="23" t="s">
        <v>11</v>
      </c>
      <c r="C17" s="24">
        <f>+SUM(D17,E17)</f>
        <v>86</v>
      </c>
      <c r="D17" s="25">
        <v>28</v>
      </c>
      <c r="E17" s="26">
        <v>58</v>
      </c>
      <c r="F17" s="27">
        <f t="shared" ref="F17:F20" si="0">-E17</f>
        <v>-58</v>
      </c>
      <c r="I17" s="10"/>
    </row>
    <row r="18" spans="2:9" x14ac:dyDescent="0.25">
      <c r="B18" s="23" t="s">
        <v>12</v>
      </c>
      <c r="C18" s="24">
        <f t="shared" ref="C18:C20" si="1">+SUM(D18,E18)</f>
        <v>81</v>
      </c>
      <c r="D18" s="25">
        <v>37</v>
      </c>
      <c r="E18" s="26">
        <v>44</v>
      </c>
      <c r="F18" s="27">
        <f t="shared" si="0"/>
        <v>-44</v>
      </c>
      <c r="I18" s="10"/>
    </row>
    <row r="19" spans="2:9" x14ac:dyDescent="0.25">
      <c r="B19" s="23" t="s">
        <v>13</v>
      </c>
      <c r="C19" s="24">
        <f t="shared" si="1"/>
        <v>53</v>
      </c>
      <c r="D19" s="25">
        <v>24</v>
      </c>
      <c r="E19" s="26">
        <v>29</v>
      </c>
      <c r="F19" s="27">
        <f t="shared" si="0"/>
        <v>-29</v>
      </c>
      <c r="I19" s="10"/>
    </row>
    <row r="20" spans="2:9" x14ac:dyDescent="0.25">
      <c r="B20" s="23" t="s">
        <v>14</v>
      </c>
      <c r="C20" s="24">
        <f t="shared" si="1"/>
        <v>36</v>
      </c>
      <c r="D20" s="25">
        <v>21</v>
      </c>
      <c r="E20" s="26">
        <v>15</v>
      </c>
      <c r="F20" s="27">
        <f t="shared" si="0"/>
        <v>-15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38"/>
  <sheetViews>
    <sheetView showGridLines="0" view="pageBreakPreview" topLeftCell="A22" zoomScaleNormal="80" zoomScaleSheetLayoutView="100" workbookViewId="0">
      <selection activeCell="J18" sqref="J18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1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39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15" t="s">
        <v>7</v>
      </c>
      <c r="C14" s="16">
        <f>+SUM(D14,E14)</f>
        <v>266</v>
      </c>
      <c r="D14" s="16">
        <f>SUM(D16:D20)</f>
        <v>110</v>
      </c>
      <c r="E14" s="16">
        <f>SUM(E16:E20)</f>
        <v>156</v>
      </c>
      <c r="F14" s="42">
        <f>SUM(F16:F20)</f>
        <v>-110</v>
      </c>
      <c r="G14" s="18"/>
    </row>
    <row r="15" spans="2:9" x14ac:dyDescent="0.25">
      <c r="B15" s="19" t="s">
        <v>8</v>
      </c>
      <c r="C15" s="20">
        <v>41</v>
      </c>
      <c r="D15" s="20">
        <v>43</v>
      </c>
      <c r="E15" s="20">
        <v>40</v>
      </c>
      <c r="F15" s="22" t="s">
        <v>9</v>
      </c>
      <c r="G15" s="18"/>
    </row>
    <row r="16" spans="2:9" x14ac:dyDescent="0.25">
      <c r="B16" s="23" t="s">
        <v>10</v>
      </c>
      <c r="C16" s="24">
        <f>+SUM(D16,E16)</f>
        <v>9</v>
      </c>
      <c r="D16" s="25">
        <v>5</v>
      </c>
      <c r="E16" s="26">
        <v>4</v>
      </c>
      <c r="F16" s="27">
        <f>-D16</f>
        <v>-5</v>
      </c>
      <c r="G16" s="18"/>
      <c r="I16" s="10"/>
    </row>
    <row r="17" spans="2:9" x14ac:dyDescent="0.25">
      <c r="B17" s="23" t="s">
        <v>11</v>
      </c>
      <c r="C17" s="24">
        <f>+SUM(D17,E17)</f>
        <v>88</v>
      </c>
      <c r="D17" s="25">
        <v>29</v>
      </c>
      <c r="E17" s="26">
        <v>59</v>
      </c>
      <c r="F17" s="27">
        <f t="shared" ref="F17:F20" si="0">-D17</f>
        <v>-29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81</v>
      </c>
      <c r="D18" s="25">
        <v>34</v>
      </c>
      <c r="E18" s="26">
        <v>47</v>
      </c>
      <c r="F18" s="27">
        <f t="shared" si="0"/>
        <v>-34</v>
      </c>
      <c r="G18" s="18"/>
      <c r="I18" s="10"/>
    </row>
    <row r="19" spans="2:9" x14ac:dyDescent="0.25">
      <c r="B19" s="23" t="s">
        <v>13</v>
      </c>
      <c r="C19" s="24">
        <f t="shared" si="1"/>
        <v>52</v>
      </c>
      <c r="D19" s="25">
        <v>22</v>
      </c>
      <c r="E19" s="26">
        <v>30</v>
      </c>
      <c r="F19" s="27">
        <f t="shared" si="0"/>
        <v>-22</v>
      </c>
      <c r="G19" s="18"/>
      <c r="I19" s="10"/>
    </row>
    <row r="20" spans="2:9" x14ac:dyDescent="0.25">
      <c r="B20" s="23" t="s">
        <v>14</v>
      </c>
      <c r="C20" s="24">
        <f t="shared" si="1"/>
        <v>36</v>
      </c>
      <c r="D20" s="25">
        <v>20</v>
      </c>
      <c r="E20" s="26">
        <v>16</v>
      </c>
      <c r="F20" s="27">
        <f t="shared" si="0"/>
        <v>-20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I38"/>
  <sheetViews>
    <sheetView showGridLines="0" view="pageBreakPreview" topLeftCell="A13" zoomScaleNormal="80" zoomScaleSheetLayoutView="100" workbookViewId="0">
      <selection activeCell="B13" sqref="B13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3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40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15" t="s">
        <v>7</v>
      </c>
      <c r="C14" s="16">
        <f>+SUM(D14,E14)</f>
        <v>289</v>
      </c>
      <c r="D14" s="16">
        <f>SUM(D16:D20)</f>
        <v>127</v>
      </c>
      <c r="E14" s="16">
        <f>SUM(E16:E20)</f>
        <v>162</v>
      </c>
      <c r="F14" s="42">
        <f>SUM(F16:F20)</f>
        <v>-127</v>
      </c>
      <c r="G14" s="18"/>
    </row>
    <row r="15" spans="2:9" x14ac:dyDescent="0.25">
      <c r="B15" s="19" t="s">
        <v>8</v>
      </c>
      <c r="C15" s="20">
        <v>39</v>
      </c>
      <c r="D15" s="20">
        <v>42</v>
      </c>
      <c r="E15" s="20">
        <v>37</v>
      </c>
      <c r="F15" s="22" t="s">
        <v>9</v>
      </c>
      <c r="G15" s="18"/>
    </row>
    <row r="16" spans="2:9" x14ac:dyDescent="0.25">
      <c r="B16" s="23" t="s">
        <v>10</v>
      </c>
      <c r="C16" s="24">
        <f>+SUM(D16,E16)</f>
        <v>21</v>
      </c>
      <c r="D16" s="25">
        <v>8</v>
      </c>
      <c r="E16" s="26">
        <v>13</v>
      </c>
      <c r="F16" s="27">
        <f>-D16</f>
        <v>-8</v>
      </c>
      <c r="G16" s="18"/>
      <c r="I16" s="10"/>
    </row>
    <row r="17" spans="2:9" x14ac:dyDescent="0.25">
      <c r="B17" s="23" t="s">
        <v>11</v>
      </c>
      <c r="C17" s="24">
        <f>+SUM(D17,E17)</f>
        <v>105</v>
      </c>
      <c r="D17" s="25">
        <v>40</v>
      </c>
      <c r="E17" s="26">
        <v>65</v>
      </c>
      <c r="F17" s="27">
        <f t="shared" ref="F17:F20" si="0">-D17</f>
        <v>-40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84</v>
      </c>
      <c r="D18" s="25">
        <v>37</v>
      </c>
      <c r="E18" s="26">
        <v>47</v>
      </c>
      <c r="F18" s="27">
        <f t="shared" si="0"/>
        <v>-37</v>
      </c>
      <c r="G18" s="18"/>
      <c r="I18" s="10"/>
    </row>
    <row r="19" spans="2:9" x14ac:dyDescent="0.25">
      <c r="B19" s="23" t="s">
        <v>13</v>
      </c>
      <c r="C19" s="24">
        <f t="shared" si="1"/>
        <v>44</v>
      </c>
      <c r="D19" s="25">
        <v>23</v>
      </c>
      <c r="E19" s="26">
        <v>21</v>
      </c>
      <c r="F19" s="27">
        <f t="shared" si="0"/>
        <v>-23</v>
      </c>
      <c r="G19" s="18"/>
      <c r="I19" s="10"/>
    </row>
    <row r="20" spans="2:9" x14ac:dyDescent="0.25">
      <c r="B20" s="23" t="s">
        <v>14</v>
      </c>
      <c r="C20" s="24">
        <f t="shared" si="1"/>
        <v>35</v>
      </c>
      <c r="D20" s="25">
        <v>19</v>
      </c>
      <c r="E20" s="26">
        <v>16</v>
      </c>
      <c r="F20" s="27">
        <f t="shared" si="0"/>
        <v>-19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I38"/>
  <sheetViews>
    <sheetView showGridLines="0" view="pageBreakPreview" topLeftCell="A28" zoomScaleNormal="80" zoomScaleSheetLayoutView="100" workbookViewId="0">
      <selection activeCell="I18" sqref="I18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4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41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68" t="s">
        <v>7</v>
      </c>
      <c r="C14" s="69">
        <f>+SUM(D14,E14)</f>
        <v>316</v>
      </c>
      <c r="D14" s="69">
        <f>SUM(D16:D20)</f>
        <v>140</v>
      </c>
      <c r="E14" s="17">
        <f>SUM(E16:E20)</f>
        <v>176</v>
      </c>
      <c r="F14" s="42">
        <f>SUM(F16:F20)</f>
        <v>-140</v>
      </c>
      <c r="G14" s="18"/>
    </row>
    <row r="15" spans="2:9" x14ac:dyDescent="0.25">
      <c r="B15" s="19" t="s">
        <v>8</v>
      </c>
      <c r="C15" s="20">
        <v>39</v>
      </c>
      <c r="D15" s="20">
        <v>41.057142857142857</v>
      </c>
      <c r="E15" s="21">
        <v>37.636363636363633</v>
      </c>
      <c r="F15" s="66" t="s">
        <v>9</v>
      </c>
      <c r="G15" s="18"/>
    </row>
    <row r="16" spans="2:9" x14ac:dyDescent="0.25">
      <c r="B16" s="23" t="s">
        <v>10</v>
      </c>
      <c r="C16" s="24">
        <f>+SUM(D16,E16)</f>
        <v>24</v>
      </c>
      <c r="D16" s="25">
        <v>10</v>
      </c>
      <c r="E16" s="26">
        <v>14</v>
      </c>
      <c r="F16" s="67">
        <f>-D16</f>
        <v>-10</v>
      </c>
      <c r="G16" s="18"/>
      <c r="I16" s="10"/>
    </row>
    <row r="17" spans="2:9" x14ac:dyDescent="0.25">
      <c r="B17" s="23" t="s">
        <v>11</v>
      </c>
      <c r="C17" s="24">
        <f>+SUM(D17,E17)</f>
        <v>126</v>
      </c>
      <c r="D17" s="25">
        <v>48</v>
      </c>
      <c r="E17" s="26">
        <v>78</v>
      </c>
      <c r="F17" s="67">
        <f t="shared" ref="F17:F20" si="0">-D17</f>
        <v>-48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86</v>
      </c>
      <c r="D18" s="25">
        <v>39</v>
      </c>
      <c r="E18" s="26">
        <v>47</v>
      </c>
      <c r="F18" s="67">
        <f t="shared" si="0"/>
        <v>-39</v>
      </c>
      <c r="G18" s="18"/>
      <c r="I18" s="10"/>
    </row>
    <row r="19" spans="2:9" x14ac:dyDescent="0.25">
      <c r="B19" s="23" t="s">
        <v>13</v>
      </c>
      <c r="C19" s="24">
        <f t="shared" si="1"/>
        <v>46</v>
      </c>
      <c r="D19" s="25">
        <v>23</v>
      </c>
      <c r="E19" s="26">
        <v>23</v>
      </c>
      <c r="F19" s="67">
        <f t="shared" si="0"/>
        <v>-23</v>
      </c>
      <c r="G19" s="18"/>
      <c r="I19" s="10"/>
    </row>
    <row r="20" spans="2:9" x14ac:dyDescent="0.25">
      <c r="B20" s="70" t="s">
        <v>14</v>
      </c>
      <c r="C20" s="71">
        <f t="shared" si="1"/>
        <v>34</v>
      </c>
      <c r="D20" s="72">
        <v>20</v>
      </c>
      <c r="E20" s="73">
        <v>14</v>
      </c>
      <c r="F20" s="67">
        <f t="shared" si="0"/>
        <v>-20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I38"/>
  <sheetViews>
    <sheetView showGridLines="0" view="pageBreakPreview" topLeftCell="B1" zoomScale="80" zoomScaleNormal="80" zoomScaleSheetLayoutView="80" workbookViewId="0">
      <selection activeCell="F13" sqref="F13:F20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11.425781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65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42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68" t="s">
        <v>7</v>
      </c>
      <c r="C14" s="69">
        <f>+SUM(D14,E14)</f>
        <v>339</v>
      </c>
      <c r="D14" s="69">
        <f>SUM(D16:D20)</f>
        <v>146</v>
      </c>
      <c r="E14" s="17">
        <f>SUM(E16:E20)</f>
        <v>193</v>
      </c>
      <c r="F14" s="42">
        <f>SUM(F16:F20)</f>
        <v>-146</v>
      </c>
      <c r="G14" s="18"/>
    </row>
    <row r="15" spans="2:9" x14ac:dyDescent="0.25">
      <c r="B15" s="19" t="s">
        <v>8</v>
      </c>
      <c r="C15" s="20">
        <v>39</v>
      </c>
      <c r="D15" s="20">
        <v>41</v>
      </c>
      <c r="E15" s="21">
        <v>37</v>
      </c>
      <c r="F15" s="66" t="s">
        <v>9</v>
      </c>
      <c r="G15" s="18"/>
    </row>
    <row r="16" spans="2:9" x14ac:dyDescent="0.25">
      <c r="B16" s="23" t="s">
        <v>10</v>
      </c>
      <c r="C16" s="24">
        <f>+SUM(D16,E16)</f>
        <v>29</v>
      </c>
      <c r="D16" s="25">
        <v>10</v>
      </c>
      <c r="E16" s="26">
        <v>19</v>
      </c>
      <c r="F16" s="67">
        <f>-D16</f>
        <v>-10</v>
      </c>
      <c r="G16" s="18"/>
      <c r="I16" s="10"/>
    </row>
    <row r="17" spans="2:9" x14ac:dyDescent="0.25">
      <c r="B17" s="23" t="s">
        <v>11</v>
      </c>
      <c r="C17" s="24">
        <f>+SUM(D17,E17)</f>
        <v>135</v>
      </c>
      <c r="D17" s="25">
        <v>54</v>
      </c>
      <c r="E17" s="26">
        <v>81</v>
      </c>
      <c r="F17" s="67">
        <f t="shared" ref="F17:F20" si="0">-D17</f>
        <v>-54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94</v>
      </c>
      <c r="D18" s="25">
        <v>38</v>
      </c>
      <c r="E18" s="26">
        <v>56</v>
      </c>
      <c r="F18" s="67">
        <f t="shared" si="0"/>
        <v>-38</v>
      </c>
      <c r="G18" s="18"/>
      <c r="I18" s="10"/>
    </row>
    <row r="19" spans="2:9" x14ac:dyDescent="0.25">
      <c r="B19" s="23" t="s">
        <v>13</v>
      </c>
      <c r="C19" s="24">
        <f t="shared" si="1"/>
        <v>44</v>
      </c>
      <c r="D19" s="25">
        <v>21</v>
      </c>
      <c r="E19" s="26">
        <v>23</v>
      </c>
      <c r="F19" s="67">
        <f t="shared" si="0"/>
        <v>-21</v>
      </c>
      <c r="G19" s="18"/>
      <c r="I19" s="10"/>
    </row>
    <row r="20" spans="2:9" x14ac:dyDescent="0.25">
      <c r="B20" s="70" t="s">
        <v>14</v>
      </c>
      <c r="C20" s="71">
        <f t="shared" si="1"/>
        <v>37</v>
      </c>
      <c r="D20" s="72">
        <v>23</v>
      </c>
      <c r="E20" s="73">
        <v>14</v>
      </c>
      <c r="F20" s="67">
        <f t="shared" si="0"/>
        <v>-23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38"/>
  <sheetViews>
    <sheetView showGridLines="0" view="pageBreakPreview" zoomScale="50" zoomScaleNormal="80" zoomScaleSheetLayoutView="50" workbookViewId="0">
      <selection activeCell="D15" sqref="D15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74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43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15" t="s">
        <v>7</v>
      </c>
      <c r="C14" s="16">
        <f>+SUM(D14,E14)</f>
        <v>350</v>
      </c>
      <c r="D14" s="16">
        <f>SUM(D16:D20)</f>
        <v>152</v>
      </c>
      <c r="E14" s="16">
        <f>SUM(E16:E20)</f>
        <v>198</v>
      </c>
      <c r="F14" s="42">
        <f>SUM(F16:F20)</f>
        <v>-152</v>
      </c>
      <c r="G14" s="18"/>
    </row>
    <row r="15" spans="2:9" x14ac:dyDescent="0.25">
      <c r="B15" s="19" t="s">
        <v>8</v>
      </c>
      <c r="C15" s="20">
        <v>39</v>
      </c>
      <c r="D15" s="20">
        <v>42</v>
      </c>
      <c r="E15" s="20">
        <v>37</v>
      </c>
      <c r="F15" s="22" t="s">
        <v>9</v>
      </c>
      <c r="G15" s="18"/>
    </row>
    <row r="16" spans="2:9" x14ac:dyDescent="0.25">
      <c r="B16" s="23" t="s">
        <v>10</v>
      </c>
      <c r="C16" s="24">
        <f>+SUM(D16,E16)</f>
        <v>32</v>
      </c>
      <c r="D16" s="25">
        <v>12</v>
      </c>
      <c r="E16" s="26">
        <v>20</v>
      </c>
      <c r="F16" s="27">
        <f>-D16</f>
        <v>-12</v>
      </c>
      <c r="G16" s="18"/>
      <c r="I16" s="10"/>
    </row>
    <row r="17" spans="2:9" x14ac:dyDescent="0.25">
      <c r="B17" s="23" t="s">
        <v>11</v>
      </c>
      <c r="C17" s="24">
        <f>+SUM(D17,E17)</f>
        <v>140</v>
      </c>
      <c r="D17" s="25">
        <v>61</v>
      </c>
      <c r="E17" s="26">
        <v>79</v>
      </c>
      <c r="F17" s="27">
        <f t="shared" ref="F17:F20" si="0">-D17</f>
        <v>-61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94</v>
      </c>
      <c r="D18" s="25">
        <v>34</v>
      </c>
      <c r="E18" s="26">
        <v>60</v>
      </c>
      <c r="F18" s="27">
        <f t="shared" si="0"/>
        <v>-34</v>
      </c>
      <c r="G18" s="18"/>
      <c r="I18" s="10"/>
    </row>
    <row r="19" spans="2:9" x14ac:dyDescent="0.25">
      <c r="B19" s="23" t="s">
        <v>13</v>
      </c>
      <c r="C19" s="24">
        <f t="shared" si="1"/>
        <v>46</v>
      </c>
      <c r="D19" s="25">
        <v>22</v>
      </c>
      <c r="E19" s="26">
        <v>24</v>
      </c>
      <c r="F19" s="27">
        <f t="shared" si="0"/>
        <v>-22</v>
      </c>
      <c r="G19" s="18"/>
      <c r="I19" s="10"/>
    </row>
    <row r="20" spans="2:9" x14ac:dyDescent="0.25">
      <c r="B20" s="23" t="s">
        <v>14</v>
      </c>
      <c r="C20" s="24">
        <f t="shared" si="1"/>
        <v>38</v>
      </c>
      <c r="D20" s="25">
        <v>23</v>
      </c>
      <c r="E20" s="26">
        <v>15</v>
      </c>
      <c r="F20" s="27">
        <f t="shared" si="0"/>
        <v>-23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I38"/>
  <sheetViews>
    <sheetView showGridLines="0" view="pageBreakPreview" topLeftCell="A10" zoomScale="80" zoomScaleNormal="80" zoomScaleSheetLayoutView="80" workbookViewId="0">
      <selection activeCell="C16" sqref="C16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75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44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68" t="s">
        <v>7</v>
      </c>
      <c r="C14" s="69">
        <f>+SUM(D14,E14)</f>
        <v>367</v>
      </c>
      <c r="D14" s="69">
        <f>SUM(D16:D20)</f>
        <v>157</v>
      </c>
      <c r="E14" s="17">
        <f>SUM(E16:E20)</f>
        <v>210</v>
      </c>
      <c r="F14" s="42">
        <f>SUM(F16:F20)</f>
        <v>-157</v>
      </c>
      <c r="G14" s="18"/>
    </row>
    <row r="15" spans="2:9" x14ac:dyDescent="0.25">
      <c r="B15" s="19" t="s">
        <v>8</v>
      </c>
      <c r="C15" s="20">
        <v>39</v>
      </c>
      <c r="D15" s="20">
        <v>41.057142857142857</v>
      </c>
      <c r="E15" s="21">
        <v>37.636363636363633</v>
      </c>
      <c r="F15" s="66" t="s">
        <v>9</v>
      </c>
      <c r="G15" s="18"/>
    </row>
    <row r="16" spans="2:9" x14ac:dyDescent="0.25">
      <c r="B16" s="23" t="s">
        <v>10</v>
      </c>
      <c r="C16" s="24">
        <f>+SUM(D16,E16)</f>
        <v>28</v>
      </c>
      <c r="D16" s="25">
        <v>11</v>
      </c>
      <c r="E16" s="26">
        <v>17</v>
      </c>
      <c r="F16" s="67">
        <f>-D16</f>
        <v>-11</v>
      </c>
      <c r="G16" s="18"/>
      <c r="I16" s="10"/>
    </row>
    <row r="17" spans="2:9" x14ac:dyDescent="0.25">
      <c r="B17" s="23" t="s">
        <v>11</v>
      </c>
      <c r="C17" s="24">
        <f>+SUM(D17,E17)</f>
        <v>148</v>
      </c>
      <c r="D17" s="25">
        <v>62</v>
      </c>
      <c r="E17" s="26">
        <v>86</v>
      </c>
      <c r="F17" s="67">
        <f t="shared" ref="F17:F20" si="0">-D17</f>
        <v>-62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106</v>
      </c>
      <c r="D18" s="25">
        <v>38</v>
      </c>
      <c r="E18" s="26">
        <v>68</v>
      </c>
      <c r="F18" s="67">
        <f t="shared" si="0"/>
        <v>-38</v>
      </c>
      <c r="G18" s="18"/>
      <c r="I18" s="10"/>
    </row>
    <row r="19" spans="2:9" x14ac:dyDescent="0.25">
      <c r="B19" s="23" t="s">
        <v>13</v>
      </c>
      <c r="C19" s="24">
        <f t="shared" si="1"/>
        <v>48</v>
      </c>
      <c r="D19" s="25">
        <v>24</v>
      </c>
      <c r="E19" s="26">
        <v>24</v>
      </c>
      <c r="F19" s="67">
        <f t="shared" si="0"/>
        <v>-24</v>
      </c>
      <c r="G19" s="18"/>
      <c r="I19" s="10"/>
    </row>
    <row r="20" spans="2:9" x14ac:dyDescent="0.25">
      <c r="B20" s="70" t="s">
        <v>14</v>
      </c>
      <c r="C20" s="71">
        <f t="shared" si="1"/>
        <v>37</v>
      </c>
      <c r="D20" s="72">
        <v>22</v>
      </c>
      <c r="E20" s="73">
        <v>15</v>
      </c>
      <c r="F20" s="67">
        <f t="shared" si="0"/>
        <v>-22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I38"/>
  <sheetViews>
    <sheetView showGridLines="0" view="pageBreakPreview" zoomScale="80" zoomScaleNormal="80" zoomScaleSheetLayoutView="80" workbookViewId="0">
      <selection activeCell="H14" sqref="H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76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45</v>
      </c>
      <c r="C11" s="95"/>
      <c r="D11" s="95"/>
      <c r="E11" s="95"/>
      <c r="F11" s="78"/>
      <c r="I11" s="10"/>
    </row>
    <row r="12" spans="2:9" ht="5.25" customHeight="1" x14ac:dyDescent="0.25">
      <c r="B12" s="3"/>
      <c r="C12" s="4"/>
      <c r="D12" s="4"/>
      <c r="E12" s="5"/>
      <c r="F12" s="78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68" t="s">
        <v>7</v>
      </c>
      <c r="C14" s="69">
        <f>+SUM(D14,E14)</f>
        <v>358</v>
      </c>
      <c r="D14" s="69">
        <f>SUM(D16:D20)</f>
        <v>143</v>
      </c>
      <c r="E14" s="17">
        <f>SUM(E16:E20)</f>
        <v>215</v>
      </c>
      <c r="F14" s="42">
        <f>SUM(F16:F20)</f>
        <v>-143</v>
      </c>
      <c r="G14" s="18"/>
    </row>
    <row r="15" spans="2:9" x14ac:dyDescent="0.25">
      <c r="B15" s="19" t="s">
        <v>8</v>
      </c>
      <c r="C15" s="20">
        <v>39</v>
      </c>
      <c r="D15" s="20">
        <v>41.057142857142857</v>
      </c>
      <c r="E15" s="21">
        <v>37.636363636363633</v>
      </c>
      <c r="F15" s="66" t="s">
        <v>9</v>
      </c>
      <c r="G15" s="18"/>
    </row>
    <row r="16" spans="2:9" x14ac:dyDescent="0.25">
      <c r="B16" s="23" t="s">
        <v>10</v>
      </c>
      <c r="C16" s="24">
        <f>+SUM(D16,E16)</f>
        <v>33</v>
      </c>
      <c r="D16" s="25">
        <v>9</v>
      </c>
      <c r="E16" s="26">
        <v>24</v>
      </c>
      <c r="F16" s="67">
        <f>-D16</f>
        <v>-9</v>
      </c>
      <c r="G16" s="18"/>
      <c r="I16" s="10"/>
    </row>
    <row r="17" spans="2:9" x14ac:dyDescent="0.25">
      <c r="B17" s="23" t="s">
        <v>11</v>
      </c>
      <c r="C17" s="24">
        <f>+SUM(D17,E17)</f>
        <v>141</v>
      </c>
      <c r="D17" s="25">
        <v>54</v>
      </c>
      <c r="E17" s="26">
        <v>87</v>
      </c>
      <c r="F17" s="67">
        <f t="shared" ref="F17:F20" si="0">-D17</f>
        <v>-54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101</v>
      </c>
      <c r="D18" s="25">
        <v>36</v>
      </c>
      <c r="E18" s="26">
        <v>65</v>
      </c>
      <c r="F18" s="67">
        <f t="shared" si="0"/>
        <v>-36</v>
      </c>
      <c r="G18" s="18"/>
      <c r="I18" s="10"/>
    </row>
    <row r="19" spans="2:9" x14ac:dyDescent="0.25">
      <c r="B19" s="23" t="s">
        <v>13</v>
      </c>
      <c r="C19" s="24">
        <f t="shared" si="1"/>
        <v>46</v>
      </c>
      <c r="D19" s="25">
        <v>22</v>
      </c>
      <c r="E19" s="26">
        <v>24</v>
      </c>
      <c r="F19" s="67">
        <f t="shared" si="0"/>
        <v>-22</v>
      </c>
      <c r="G19" s="18"/>
      <c r="I19" s="10"/>
    </row>
    <row r="20" spans="2:9" x14ac:dyDescent="0.25">
      <c r="B20" s="70" t="s">
        <v>14</v>
      </c>
      <c r="C20" s="71">
        <f t="shared" si="1"/>
        <v>37</v>
      </c>
      <c r="D20" s="72">
        <v>22</v>
      </c>
      <c r="E20" s="73">
        <v>15</v>
      </c>
      <c r="F20" s="67">
        <f t="shared" si="0"/>
        <v>-22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79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I38"/>
  <sheetViews>
    <sheetView showGridLines="0" view="pageBreakPreview" zoomScaleNormal="100" zoomScaleSheetLayoutView="100" workbookViewId="0">
      <selection activeCell="Q4" sqref="Q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10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77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46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62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5</v>
      </c>
      <c r="G13" s="18"/>
    </row>
    <row r="14" spans="2:9" x14ac:dyDescent="0.25">
      <c r="B14" s="68" t="s">
        <v>7</v>
      </c>
      <c r="C14" s="69">
        <f>+SUM(D14,E14)</f>
        <v>355</v>
      </c>
      <c r="D14" s="69">
        <f>SUM(D16:D20)</f>
        <v>143</v>
      </c>
      <c r="E14" s="17">
        <f>SUM(E16:E20)</f>
        <v>212</v>
      </c>
      <c r="F14" s="42">
        <f>SUM(F16:F20)</f>
        <v>-143</v>
      </c>
      <c r="G14" s="18"/>
    </row>
    <row r="15" spans="2:9" x14ac:dyDescent="0.25">
      <c r="B15" s="19" t="s">
        <v>8</v>
      </c>
      <c r="C15" s="20">
        <v>40</v>
      </c>
      <c r="D15" s="20">
        <v>42</v>
      </c>
      <c r="E15" s="21">
        <v>38</v>
      </c>
      <c r="F15" s="66" t="s">
        <v>9</v>
      </c>
      <c r="G15" s="18"/>
    </row>
    <row r="16" spans="2:9" x14ac:dyDescent="0.25">
      <c r="B16" s="23" t="s">
        <v>10</v>
      </c>
      <c r="C16" s="24">
        <f>+SUM(D16,E16)</f>
        <v>29</v>
      </c>
      <c r="D16" s="25">
        <v>11</v>
      </c>
      <c r="E16" s="26">
        <v>18</v>
      </c>
      <c r="F16" s="67">
        <f>-D16</f>
        <v>-11</v>
      </c>
      <c r="G16" s="18"/>
      <c r="I16" s="10"/>
    </row>
    <row r="17" spans="2:9" x14ac:dyDescent="0.25">
      <c r="B17" s="23" t="s">
        <v>11</v>
      </c>
      <c r="C17" s="24">
        <f>+SUM(D17,E17)</f>
        <v>125</v>
      </c>
      <c r="D17" s="25">
        <v>45</v>
      </c>
      <c r="E17" s="26">
        <v>80</v>
      </c>
      <c r="F17" s="67">
        <f t="shared" ref="F17:F20" si="0">-D17</f>
        <v>-45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111</v>
      </c>
      <c r="D18" s="25">
        <v>38</v>
      </c>
      <c r="E18" s="26">
        <v>73</v>
      </c>
      <c r="F18" s="67">
        <f t="shared" si="0"/>
        <v>-38</v>
      </c>
      <c r="G18" s="18"/>
      <c r="I18" s="10"/>
    </row>
    <row r="19" spans="2:9" x14ac:dyDescent="0.25">
      <c r="B19" s="23" t="s">
        <v>13</v>
      </c>
      <c r="C19" s="24">
        <f t="shared" si="1"/>
        <v>47</v>
      </c>
      <c r="D19" s="25">
        <v>24</v>
      </c>
      <c r="E19" s="26">
        <v>23</v>
      </c>
      <c r="F19" s="67">
        <f t="shared" si="0"/>
        <v>-24</v>
      </c>
      <c r="G19" s="18"/>
      <c r="I19" s="10"/>
    </row>
    <row r="20" spans="2:9" x14ac:dyDescent="0.25">
      <c r="B20" s="70" t="s">
        <v>14</v>
      </c>
      <c r="C20" s="71">
        <f t="shared" si="1"/>
        <v>43</v>
      </c>
      <c r="D20" s="72">
        <v>25</v>
      </c>
      <c r="E20" s="73">
        <v>18</v>
      </c>
      <c r="F20" s="67">
        <f t="shared" si="0"/>
        <v>-25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ageMargins left="0.7" right="0.7" top="0.75" bottom="0.75" header="0.3" footer="0.3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8"/>
  <sheetViews>
    <sheetView showGridLines="0" view="pageBreakPreview" zoomScale="85" zoomScaleNormal="80" zoomScaleSheetLayoutView="85" workbookViewId="0">
      <selection activeCell="B11" sqref="B11:E11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0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18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v>213</v>
      </c>
      <c r="D14" s="16">
        <v>97</v>
      </c>
      <c r="E14" s="17">
        <v>116</v>
      </c>
      <c r="F14" s="18">
        <f>SUM(F16:F20)</f>
        <v>-116</v>
      </c>
    </row>
    <row r="15" spans="2:9" x14ac:dyDescent="0.25">
      <c r="B15" s="19" t="s">
        <v>8</v>
      </c>
      <c r="C15" s="20">
        <v>38.165310380803341</v>
      </c>
      <c r="D15" s="20">
        <v>39.895303550973651</v>
      </c>
      <c r="E15" s="21">
        <v>36.718678160919538</v>
      </c>
      <c r="F15" s="22" t="s">
        <v>9</v>
      </c>
    </row>
    <row r="16" spans="2:9" x14ac:dyDescent="0.25">
      <c r="B16" s="23" t="s">
        <v>10</v>
      </c>
      <c r="C16" s="24">
        <v>27</v>
      </c>
      <c r="D16" s="25">
        <v>15</v>
      </c>
      <c r="E16" s="26">
        <v>12</v>
      </c>
      <c r="F16" s="27">
        <f>-E16</f>
        <v>-12</v>
      </c>
    </row>
    <row r="17" spans="2:6" x14ac:dyDescent="0.25">
      <c r="B17" s="23" t="s">
        <v>11</v>
      </c>
      <c r="C17" s="24">
        <v>81</v>
      </c>
      <c r="D17" s="25">
        <v>27</v>
      </c>
      <c r="E17" s="26">
        <v>54</v>
      </c>
      <c r="F17" s="27">
        <f t="shared" ref="F17:F20" si="0">-E17</f>
        <v>-54</v>
      </c>
    </row>
    <row r="18" spans="2:6" x14ac:dyDescent="0.25">
      <c r="B18" s="23" t="s">
        <v>12</v>
      </c>
      <c r="C18" s="24">
        <v>52</v>
      </c>
      <c r="D18" s="25">
        <v>26</v>
      </c>
      <c r="E18" s="26">
        <v>26</v>
      </c>
      <c r="F18" s="27">
        <f t="shared" si="0"/>
        <v>-26</v>
      </c>
    </row>
    <row r="19" spans="2:6" x14ac:dyDescent="0.25">
      <c r="B19" s="23" t="s">
        <v>13</v>
      </c>
      <c r="C19" s="24">
        <v>36</v>
      </c>
      <c r="D19" s="25">
        <v>19</v>
      </c>
      <c r="E19" s="26">
        <v>17</v>
      </c>
      <c r="F19" s="27">
        <f t="shared" si="0"/>
        <v>-17</v>
      </c>
    </row>
    <row r="20" spans="2:6" x14ac:dyDescent="0.25">
      <c r="B20" s="23" t="s">
        <v>14</v>
      </c>
      <c r="C20" s="24">
        <v>17</v>
      </c>
      <c r="D20" s="25">
        <v>10</v>
      </c>
      <c r="E20" s="26">
        <v>7</v>
      </c>
      <c r="F20" s="27">
        <f t="shared" si="0"/>
        <v>-7</v>
      </c>
    </row>
    <row r="21" spans="2:6" x14ac:dyDescent="0.25">
      <c r="B21" s="96" t="s">
        <v>15</v>
      </c>
      <c r="C21" s="96"/>
      <c r="D21" s="96"/>
      <c r="E21" s="96"/>
      <c r="F21" s="28"/>
    </row>
    <row r="22" spans="2:6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5748031496062992" right="0.15748031496062992" top="0.74803149606299213" bottom="0.74803149606299213" header="0.31496062992125984" footer="0.31496062992125984"/>
  <pageSetup scale="8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K38"/>
  <sheetViews>
    <sheetView showGridLines="0" view="pageBreakPreview" topLeftCell="A4" zoomScale="80" zoomScaleNormal="80" zoomScaleSheetLayoutView="80" workbookViewId="0">
      <selection activeCell="J20" sqref="J20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11" x14ac:dyDescent="0.25">
      <c r="G1" s="1"/>
    </row>
    <row r="2" spans="2:11" x14ac:dyDescent="0.25">
      <c r="G2" s="2"/>
    </row>
    <row r="6" spans="2:11" ht="15.75" thickBot="1" x14ac:dyDescent="0.3"/>
    <row r="7" spans="2:11" ht="5.25" customHeight="1" x14ac:dyDescent="0.25">
      <c r="B7" s="3"/>
      <c r="C7" s="4"/>
      <c r="D7" s="4"/>
      <c r="E7" s="5"/>
    </row>
    <row r="8" spans="2:11" ht="15.75" x14ac:dyDescent="0.25">
      <c r="B8" s="95" t="s">
        <v>0</v>
      </c>
      <c r="C8" s="95"/>
      <c r="D8" s="95"/>
      <c r="E8" s="95"/>
      <c r="F8" s="80"/>
      <c r="G8" s="7"/>
    </row>
    <row r="9" spans="2:11" ht="15" customHeight="1" x14ac:dyDescent="0.25">
      <c r="B9" s="95" t="s">
        <v>1</v>
      </c>
      <c r="C9" s="95"/>
      <c r="D9" s="95"/>
      <c r="E9" s="95"/>
      <c r="F9" s="8"/>
    </row>
    <row r="10" spans="2:11" ht="15" customHeight="1" x14ac:dyDescent="0.25">
      <c r="B10" s="95" t="s">
        <v>2</v>
      </c>
      <c r="C10" s="95"/>
      <c r="D10" s="95"/>
      <c r="E10" s="95"/>
      <c r="F10" s="9"/>
    </row>
    <row r="11" spans="2:11" ht="16.5" thickBot="1" x14ac:dyDescent="0.3">
      <c r="B11" s="95" t="s">
        <v>47</v>
      </c>
      <c r="C11" s="95"/>
      <c r="D11" s="95"/>
      <c r="E11" s="95"/>
      <c r="F11" s="9"/>
      <c r="I11" s="10"/>
    </row>
    <row r="12" spans="2:11" ht="5.25" customHeight="1" x14ac:dyDescent="0.25">
      <c r="B12" s="3"/>
      <c r="C12" s="4"/>
      <c r="D12" s="4"/>
      <c r="E12" s="5"/>
      <c r="F12" s="62"/>
    </row>
    <row r="13" spans="2:11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81" t="s">
        <v>5</v>
      </c>
      <c r="G13" s="18"/>
    </row>
    <row r="14" spans="2:11" x14ac:dyDescent="0.25">
      <c r="B14" s="15" t="s">
        <v>7</v>
      </c>
      <c r="C14" s="16">
        <f>+SUM(D14,E14)</f>
        <v>356</v>
      </c>
      <c r="D14" s="16">
        <f>SUM(D16:D20)</f>
        <v>142</v>
      </c>
      <c r="E14" s="82">
        <f>SUM(E16:E20)</f>
        <v>214</v>
      </c>
      <c r="F14" s="42">
        <f>SUM(F16:F20)</f>
        <v>-142</v>
      </c>
      <c r="G14" s="18"/>
    </row>
    <row r="15" spans="2:11" x14ac:dyDescent="0.25">
      <c r="B15" s="19" t="s">
        <v>8</v>
      </c>
      <c r="C15" s="20">
        <v>39</v>
      </c>
      <c r="D15" s="20">
        <v>42.49612941165126</v>
      </c>
      <c r="E15" s="21">
        <v>38.07357654148035</v>
      </c>
      <c r="F15" s="66" t="s">
        <v>9</v>
      </c>
      <c r="G15" s="18"/>
      <c r="I15" s="10"/>
      <c r="J15" s="10"/>
      <c r="K15" s="10"/>
    </row>
    <row r="16" spans="2:11" x14ac:dyDescent="0.25">
      <c r="B16" s="23" t="s">
        <v>10</v>
      </c>
      <c r="C16" s="24">
        <f>+SUM(D16,E16)</f>
        <v>30</v>
      </c>
      <c r="D16" s="25">
        <v>11</v>
      </c>
      <c r="E16" s="26">
        <v>19</v>
      </c>
      <c r="F16" s="67">
        <f>-D16</f>
        <v>-11</v>
      </c>
      <c r="G16" s="18"/>
      <c r="I16" s="10"/>
    </row>
    <row r="17" spans="2:9" x14ac:dyDescent="0.25">
      <c r="B17" s="23" t="s">
        <v>11</v>
      </c>
      <c r="C17" s="24">
        <f>+SUM(D17,E17)</f>
        <v>135</v>
      </c>
      <c r="D17" s="25">
        <v>48</v>
      </c>
      <c r="E17" s="26">
        <v>87</v>
      </c>
      <c r="F17" s="67">
        <f t="shared" ref="F17:F20" si="0">-D17</f>
        <v>-48</v>
      </c>
      <c r="G17" s="18"/>
      <c r="I17" s="10"/>
    </row>
    <row r="18" spans="2:9" x14ac:dyDescent="0.25">
      <c r="B18" s="23" t="s">
        <v>12</v>
      </c>
      <c r="C18" s="24">
        <f t="shared" ref="C18:C20" si="1">+SUM(D18,E18)</f>
        <v>103</v>
      </c>
      <c r="D18" s="25">
        <v>35</v>
      </c>
      <c r="E18" s="26">
        <v>68</v>
      </c>
      <c r="F18" s="67">
        <f t="shared" si="0"/>
        <v>-35</v>
      </c>
      <c r="G18" s="18"/>
      <c r="I18" s="10"/>
    </row>
    <row r="19" spans="2:9" x14ac:dyDescent="0.25">
      <c r="B19" s="23" t="s">
        <v>13</v>
      </c>
      <c r="C19" s="24">
        <f t="shared" si="1"/>
        <v>47</v>
      </c>
      <c r="D19" s="25">
        <v>24</v>
      </c>
      <c r="E19" s="26">
        <v>23</v>
      </c>
      <c r="F19" s="67">
        <f t="shared" si="0"/>
        <v>-24</v>
      </c>
      <c r="G19" s="18"/>
      <c r="I19" s="10"/>
    </row>
    <row r="20" spans="2:9" x14ac:dyDescent="0.25">
      <c r="B20" s="70" t="s">
        <v>14</v>
      </c>
      <c r="C20" s="71">
        <f t="shared" si="1"/>
        <v>41</v>
      </c>
      <c r="D20" s="72">
        <v>24</v>
      </c>
      <c r="E20" s="73">
        <v>17</v>
      </c>
      <c r="F20" s="67">
        <f t="shared" si="0"/>
        <v>-24</v>
      </c>
      <c r="G20" s="18"/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scale="9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B8A5A-2DC9-4D49-9344-79D7E16E2B7A}">
  <dimension ref="B1:I36"/>
  <sheetViews>
    <sheetView showGridLines="0" view="pageBreakPreview" zoomScale="80" zoomScaleNormal="80" zoomScaleSheetLayoutView="80" workbookViewId="0">
      <selection activeCell="D6" sqref="D6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7" spans="2:9" ht="15.75" x14ac:dyDescent="0.25">
      <c r="B7" s="95" t="s">
        <v>0</v>
      </c>
      <c r="C7" s="95"/>
      <c r="D7" s="95"/>
      <c r="E7" s="95"/>
      <c r="F7" s="83"/>
      <c r="G7" s="7"/>
    </row>
    <row r="8" spans="2:9" ht="15" customHeight="1" x14ac:dyDescent="0.25">
      <c r="B8" s="95" t="s">
        <v>1</v>
      </c>
      <c r="C8" s="95"/>
      <c r="D8" s="95"/>
      <c r="E8" s="95"/>
      <c r="F8" s="8"/>
    </row>
    <row r="9" spans="2:9" ht="15" customHeight="1" x14ac:dyDescent="0.25">
      <c r="B9" s="95" t="s">
        <v>2</v>
      </c>
      <c r="C9" s="95"/>
      <c r="D9" s="95"/>
      <c r="E9" s="95"/>
      <c r="F9" s="9"/>
    </row>
    <row r="10" spans="2:9" ht="15.75" x14ac:dyDescent="0.25">
      <c r="B10" s="95" t="s">
        <v>48</v>
      </c>
      <c r="C10" s="95"/>
      <c r="D10" s="95"/>
      <c r="E10" s="95"/>
      <c r="F10" s="9"/>
      <c r="I10" s="10"/>
    </row>
    <row r="11" spans="2:9" ht="15.75" x14ac:dyDescent="0.25">
      <c r="B11" s="84" t="s">
        <v>3</v>
      </c>
      <c r="C11" s="85" t="s">
        <v>4</v>
      </c>
      <c r="D11" s="85" t="s">
        <v>5</v>
      </c>
      <c r="E11" s="86" t="s">
        <v>6</v>
      </c>
      <c r="F11" s="14" t="s">
        <v>5</v>
      </c>
      <c r="G11" s="18"/>
    </row>
    <row r="12" spans="2:9" x14ac:dyDescent="0.25">
      <c r="B12" s="87" t="s">
        <v>7</v>
      </c>
      <c r="C12" s="88">
        <f>+SUM(D12,E12)</f>
        <v>360</v>
      </c>
      <c r="D12" s="88">
        <f>SUM(D14:D18)</f>
        <v>147</v>
      </c>
      <c r="E12" s="89">
        <f>SUM(E14:E18)</f>
        <v>213</v>
      </c>
      <c r="F12" s="42">
        <f>SUM(F14:F18)</f>
        <v>-147</v>
      </c>
      <c r="G12" s="18"/>
      <c r="I12" s="10"/>
    </row>
    <row r="13" spans="2:9" x14ac:dyDescent="0.25">
      <c r="B13" s="90" t="s">
        <v>8</v>
      </c>
      <c r="C13" s="91">
        <v>39</v>
      </c>
      <c r="D13" s="91">
        <v>41.057142857142857</v>
      </c>
      <c r="E13" s="92">
        <v>37.636363636363633</v>
      </c>
      <c r="F13" s="66" t="s">
        <v>9</v>
      </c>
      <c r="G13" s="18"/>
      <c r="I13" s="10"/>
    </row>
    <row r="14" spans="2:9" x14ac:dyDescent="0.25">
      <c r="B14" s="23" t="s">
        <v>10</v>
      </c>
      <c r="C14" s="24">
        <f>+SUM(D14,E14)</f>
        <v>30</v>
      </c>
      <c r="D14" s="25">
        <v>11</v>
      </c>
      <c r="E14" s="26">
        <v>19</v>
      </c>
      <c r="F14" s="67">
        <f>-D14</f>
        <v>-11</v>
      </c>
      <c r="G14" s="18"/>
      <c r="I14" s="10"/>
    </row>
    <row r="15" spans="2:9" x14ac:dyDescent="0.25">
      <c r="B15" s="23" t="s">
        <v>11</v>
      </c>
      <c r="C15" s="24">
        <f>+SUM(D15,E15)</f>
        <v>127</v>
      </c>
      <c r="D15" s="25">
        <v>45</v>
      </c>
      <c r="E15" s="26">
        <v>82</v>
      </c>
      <c r="F15" s="67">
        <f t="shared" ref="F15:F18" si="0">-D15</f>
        <v>-45</v>
      </c>
      <c r="G15" s="18"/>
      <c r="I15" s="10"/>
    </row>
    <row r="16" spans="2:9" x14ac:dyDescent="0.25">
      <c r="B16" s="23" t="s">
        <v>12</v>
      </c>
      <c r="C16" s="24">
        <f t="shared" ref="C16:C18" si="1">+SUM(D16,E16)</f>
        <v>110</v>
      </c>
      <c r="D16" s="25">
        <v>38</v>
      </c>
      <c r="E16" s="26">
        <v>72</v>
      </c>
      <c r="F16" s="67">
        <f t="shared" si="0"/>
        <v>-38</v>
      </c>
      <c r="G16" s="18"/>
      <c r="I16" s="10"/>
    </row>
    <row r="17" spans="2:9" x14ac:dyDescent="0.25">
      <c r="B17" s="23" t="s">
        <v>13</v>
      </c>
      <c r="C17" s="24">
        <f t="shared" si="1"/>
        <v>50</v>
      </c>
      <c r="D17" s="25">
        <v>27</v>
      </c>
      <c r="E17" s="26">
        <v>23</v>
      </c>
      <c r="F17" s="67">
        <f t="shared" si="0"/>
        <v>-27</v>
      </c>
      <c r="G17" s="18"/>
      <c r="I17" s="10"/>
    </row>
    <row r="18" spans="2:9" x14ac:dyDescent="0.25">
      <c r="B18" s="70" t="s">
        <v>14</v>
      </c>
      <c r="C18" s="71">
        <f t="shared" si="1"/>
        <v>43</v>
      </c>
      <c r="D18" s="72">
        <v>26</v>
      </c>
      <c r="E18" s="73">
        <v>17</v>
      </c>
      <c r="F18" s="67">
        <f t="shared" si="0"/>
        <v>-26</v>
      </c>
      <c r="G18" s="18"/>
      <c r="I18" s="10"/>
    </row>
    <row r="19" spans="2:9" x14ac:dyDescent="0.25">
      <c r="B19" s="96" t="s">
        <v>15</v>
      </c>
      <c r="C19" s="96"/>
      <c r="D19" s="96"/>
      <c r="E19" s="96"/>
      <c r="F19" s="28"/>
    </row>
    <row r="20" spans="2:9" x14ac:dyDescent="0.25">
      <c r="F20" s="29"/>
    </row>
    <row r="36" spans="3:3" x14ac:dyDescent="0.25">
      <c r="C36" s="30" t="s">
        <v>15</v>
      </c>
    </row>
  </sheetData>
  <mergeCells count="5">
    <mergeCell ref="B7:E7"/>
    <mergeCell ref="B8:E8"/>
    <mergeCell ref="B9:E9"/>
    <mergeCell ref="B10:E10"/>
    <mergeCell ref="B19:E19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AFF7-85D7-4D68-9C01-C149D54361A5}">
  <dimension ref="B1:I36"/>
  <sheetViews>
    <sheetView showGridLines="0" view="pageBreakPreview" zoomScale="80" zoomScaleNormal="80" zoomScaleSheetLayoutView="80" workbookViewId="0">
      <selection activeCell="D4" sqref="D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7" spans="2:9" ht="15.75" x14ac:dyDescent="0.25">
      <c r="B7" s="95" t="s">
        <v>0</v>
      </c>
      <c r="C7" s="95"/>
      <c r="D7" s="95"/>
      <c r="E7" s="95"/>
      <c r="F7" s="93"/>
      <c r="G7" s="7"/>
    </row>
    <row r="8" spans="2:9" ht="15" customHeight="1" x14ac:dyDescent="0.25">
      <c r="B8" s="95" t="s">
        <v>1</v>
      </c>
      <c r="C8" s="95"/>
      <c r="D8" s="95"/>
      <c r="E8" s="95"/>
      <c r="F8" s="8"/>
    </row>
    <row r="9" spans="2:9" ht="15" customHeight="1" x14ac:dyDescent="0.25">
      <c r="B9" s="95" t="s">
        <v>2</v>
      </c>
      <c r="C9" s="95"/>
      <c r="D9" s="95"/>
      <c r="E9" s="95"/>
      <c r="F9" s="9"/>
    </row>
    <row r="10" spans="2:9" ht="15.75" x14ac:dyDescent="0.25">
      <c r="B10" s="95" t="s">
        <v>49</v>
      </c>
      <c r="C10" s="95"/>
      <c r="D10" s="95"/>
      <c r="E10" s="95"/>
      <c r="F10" s="9"/>
      <c r="I10" s="10"/>
    </row>
    <row r="11" spans="2:9" ht="15.75" x14ac:dyDescent="0.25">
      <c r="B11" s="84" t="s">
        <v>3</v>
      </c>
      <c r="C11" s="85" t="s">
        <v>4</v>
      </c>
      <c r="D11" s="85" t="s">
        <v>5</v>
      </c>
      <c r="E11" s="86" t="s">
        <v>6</v>
      </c>
      <c r="F11" s="14" t="s">
        <v>5</v>
      </c>
      <c r="G11" s="18"/>
    </row>
    <row r="12" spans="2:9" x14ac:dyDescent="0.25">
      <c r="B12" s="87" t="s">
        <v>7</v>
      </c>
      <c r="C12" s="88">
        <f>+SUM(D12,E12)</f>
        <v>374</v>
      </c>
      <c r="D12" s="88">
        <f>SUM(D14:D18)</f>
        <v>152</v>
      </c>
      <c r="E12" s="89">
        <f>SUM(E14:E18)</f>
        <v>222</v>
      </c>
      <c r="F12" s="42">
        <f>SUM(F14:F18)</f>
        <v>-152</v>
      </c>
      <c r="G12" s="18"/>
      <c r="I12" s="10"/>
    </row>
    <row r="13" spans="2:9" x14ac:dyDescent="0.25">
      <c r="B13" s="90" t="s">
        <v>8</v>
      </c>
      <c r="C13" s="91">
        <v>39</v>
      </c>
      <c r="D13" s="91">
        <v>43</v>
      </c>
      <c r="E13" s="92">
        <v>37.636363636363633</v>
      </c>
      <c r="F13" s="66" t="s">
        <v>9</v>
      </c>
      <c r="G13" s="18"/>
      <c r="I13" s="10"/>
    </row>
    <row r="14" spans="2:9" x14ac:dyDescent="0.25">
      <c r="B14" s="23" t="s">
        <v>10</v>
      </c>
      <c r="C14" s="24">
        <f>+SUM(D14,E14)</f>
        <v>27</v>
      </c>
      <c r="D14" s="25">
        <v>12</v>
      </c>
      <c r="E14" s="26">
        <v>15</v>
      </c>
      <c r="F14" s="67">
        <f>-D14</f>
        <v>-12</v>
      </c>
      <c r="G14" s="18"/>
      <c r="I14" s="10"/>
    </row>
    <row r="15" spans="2:9" x14ac:dyDescent="0.25">
      <c r="B15" s="23" t="s">
        <v>11</v>
      </c>
      <c r="C15" s="24">
        <f>+SUM(D15,E15)</f>
        <v>137</v>
      </c>
      <c r="D15" s="25">
        <v>47</v>
      </c>
      <c r="E15" s="26">
        <v>90</v>
      </c>
      <c r="F15" s="67">
        <f t="shared" ref="F15:F18" si="0">-D15</f>
        <v>-47</v>
      </c>
      <c r="G15" s="18"/>
      <c r="I15" s="10"/>
    </row>
    <row r="16" spans="2:9" x14ac:dyDescent="0.25">
      <c r="B16" s="23" t="s">
        <v>12</v>
      </c>
      <c r="C16" s="24">
        <f t="shared" ref="C16:C18" si="1">+SUM(D16,E16)</f>
        <v>113</v>
      </c>
      <c r="D16" s="25">
        <v>37</v>
      </c>
      <c r="E16" s="26">
        <v>76</v>
      </c>
      <c r="F16" s="67">
        <f t="shared" si="0"/>
        <v>-37</v>
      </c>
      <c r="G16" s="18"/>
      <c r="I16" s="10"/>
    </row>
    <row r="17" spans="2:9" x14ac:dyDescent="0.25">
      <c r="B17" s="23" t="s">
        <v>13</v>
      </c>
      <c r="C17" s="24">
        <f t="shared" si="1"/>
        <v>54</v>
      </c>
      <c r="D17" s="25">
        <v>29</v>
      </c>
      <c r="E17" s="26">
        <v>25</v>
      </c>
      <c r="F17" s="67">
        <f t="shared" si="0"/>
        <v>-29</v>
      </c>
      <c r="G17" s="18"/>
      <c r="I17" s="10"/>
    </row>
    <row r="18" spans="2:9" x14ac:dyDescent="0.25">
      <c r="B18" s="70" t="s">
        <v>14</v>
      </c>
      <c r="C18" s="71">
        <f t="shared" si="1"/>
        <v>43</v>
      </c>
      <c r="D18" s="72">
        <v>27</v>
      </c>
      <c r="E18" s="73">
        <v>16</v>
      </c>
      <c r="F18" s="67">
        <f t="shared" si="0"/>
        <v>-27</v>
      </c>
      <c r="G18" s="18"/>
      <c r="I18" s="10"/>
    </row>
    <row r="19" spans="2:9" x14ac:dyDescent="0.25">
      <c r="B19" s="96" t="s">
        <v>15</v>
      </c>
      <c r="C19" s="96"/>
      <c r="D19" s="96"/>
      <c r="E19" s="96"/>
      <c r="F19" s="28"/>
    </row>
    <row r="20" spans="2:9" x14ac:dyDescent="0.25">
      <c r="F20" s="29"/>
    </row>
    <row r="36" spans="3:3" x14ac:dyDescent="0.25">
      <c r="C36" s="30" t="s">
        <v>15</v>
      </c>
    </row>
  </sheetData>
  <mergeCells count="5">
    <mergeCell ref="B7:E7"/>
    <mergeCell ref="B8:E8"/>
    <mergeCell ref="B9:E9"/>
    <mergeCell ref="B10:E10"/>
    <mergeCell ref="B19:E19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08B6-BE61-4C19-8A9A-96AAE966ACCA}">
  <dimension ref="B1:I36"/>
  <sheetViews>
    <sheetView showGridLines="0" tabSelected="1" view="pageBreakPreview" topLeftCell="B1" zoomScale="80" zoomScaleNormal="80" zoomScaleSheetLayoutView="80" workbookViewId="0">
      <selection activeCell="F2" sqref="F2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7" spans="2:9" ht="15.75" x14ac:dyDescent="0.25">
      <c r="B7" s="95" t="s">
        <v>0</v>
      </c>
      <c r="C7" s="95"/>
      <c r="D7" s="95"/>
      <c r="E7" s="95"/>
      <c r="F7" s="94"/>
      <c r="G7" s="7"/>
    </row>
    <row r="8" spans="2:9" ht="15" customHeight="1" x14ac:dyDescent="0.25">
      <c r="B8" s="95" t="s">
        <v>1</v>
      </c>
      <c r="C8" s="95"/>
      <c r="D8" s="95"/>
      <c r="E8" s="95"/>
      <c r="F8" s="8"/>
    </row>
    <row r="9" spans="2:9" ht="15" customHeight="1" x14ac:dyDescent="0.25">
      <c r="B9" s="95" t="s">
        <v>2</v>
      </c>
      <c r="C9" s="95"/>
      <c r="D9" s="95"/>
      <c r="E9" s="95"/>
      <c r="F9" s="9"/>
    </row>
    <row r="10" spans="2:9" ht="15.75" x14ac:dyDescent="0.25">
      <c r="B10" s="95" t="s">
        <v>50</v>
      </c>
      <c r="C10" s="95"/>
      <c r="D10" s="95"/>
      <c r="E10" s="95"/>
      <c r="F10" s="9"/>
      <c r="I10" s="10"/>
    </row>
    <row r="11" spans="2:9" ht="15.75" x14ac:dyDescent="0.25">
      <c r="B11" s="84" t="s">
        <v>3</v>
      </c>
      <c r="C11" s="85" t="s">
        <v>4</v>
      </c>
      <c r="D11" s="85" t="s">
        <v>5</v>
      </c>
      <c r="E11" s="86" t="s">
        <v>6</v>
      </c>
      <c r="F11" s="14" t="s">
        <v>5</v>
      </c>
      <c r="G11" s="18"/>
    </row>
    <row r="12" spans="2:9" x14ac:dyDescent="0.25">
      <c r="B12" s="87" t="s">
        <v>7</v>
      </c>
      <c r="C12" s="88">
        <f>+SUM(D12,E12)</f>
        <v>375</v>
      </c>
      <c r="D12" s="88">
        <f>SUM(D14:D18)</f>
        <v>153</v>
      </c>
      <c r="E12" s="89">
        <f>SUM(E14:E18)</f>
        <v>222</v>
      </c>
      <c r="F12" s="42">
        <f>SUM(F14:F18)</f>
        <v>-153</v>
      </c>
      <c r="G12" s="18"/>
      <c r="I12" s="10"/>
    </row>
    <row r="13" spans="2:9" x14ac:dyDescent="0.25">
      <c r="B13" s="90" t="s">
        <v>8</v>
      </c>
      <c r="C13" s="91">
        <v>39</v>
      </c>
      <c r="D13" s="91">
        <v>43</v>
      </c>
      <c r="E13" s="92">
        <v>37.636363636363633</v>
      </c>
      <c r="F13" s="66" t="s">
        <v>9</v>
      </c>
      <c r="G13" s="18"/>
      <c r="I13" s="10"/>
    </row>
    <row r="14" spans="2:9" x14ac:dyDescent="0.25">
      <c r="B14" s="23" t="s">
        <v>10</v>
      </c>
      <c r="C14" s="24">
        <f>+SUM(D14,E14)</f>
        <v>25</v>
      </c>
      <c r="D14" s="25">
        <v>10</v>
      </c>
      <c r="E14" s="26">
        <v>15</v>
      </c>
      <c r="F14" s="67">
        <f>-D14</f>
        <v>-10</v>
      </c>
      <c r="G14" s="18"/>
      <c r="I14" s="10"/>
    </row>
    <row r="15" spans="2:9" x14ac:dyDescent="0.25">
      <c r="B15" s="23" t="s">
        <v>11</v>
      </c>
      <c r="C15" s="24">
        <f>+SUM(D15,E15)</f>
        <v>130</v>
      </c>
      <c r="D15" s="25">
        <v>46</v>
      </c>
      <c r="E15" s="26">
        <v>84</v>
      </c>
      <c r="F15" s="67">
        <f t="shared" ref="F15:F18" si="0">-D15</f>
        <v>-46</v>
      </c>
      <c r="G15" s="18"/>
      <c r="I15" s="10"/>
    </row>
    <row r="16" spans="2:9" x14ac:dyDescent="0.25">
      <c r="B16" s="23" t="s">
        <v>12</v>
      </c>
      <c r="C16" s="24">
        <f t="shared" ref="C16:C18" si="1">+SUM(D16,E16)</f>
        <v>116</v>
      </c>
      <c r="D16" s="25">
        <v>41</v>
      </c>
      <c r="E16" s="26">
        <v>75</v>
      </c>
      <c r="F16" s="67">
        <f t="shared" si="0"/>
        <v>-41</v>
      </c>
      <c r="G16" s="18"/>
      <c r="I16" s="10"/>
    </row>
    <row r="17" spans="2:9" x14ac:dyDescent="0.25">
      <c r="B17" s="23" t="s">
        <v>13</v>
      </c>
      <c r="C17" s="24">
        <f t="shared" si="1"/>
        <v>57</v>
      </c>
      <c r="D17" s="25">
        <v>28</v>
      </c>
      <c r="E17" s="26">
        <v>29</v>
      </c>
      <c r="F17" s="67">
        <f t="shared" si="0"/>
        <v>-28</v>
      </c>
      <c r="G17" s="18"/>
      <c r="I17" s="10"/>
    </row>
    <row r="18" spans="2:9" x14ac:dyDescent="0.25">
      <c r="B18" s="70" t="s">
        <v>14</v>
      </c>
      <c r="C18" s="71">
        <f t="shared" si="1"/>
        <v>47</v>
      </c>
      <c r="D18" s="72">
        <v>28</v>
      </c>
      <c r="E18" s="73">
        <v>19</v>
      </c>
      <c r="F18" s="67">
        <f t="shared" si="0"/>
        <v>-28</v>
      </c>
      <c r="G18" s="18"/>
      <c r="I18" s="10"/>
    </row>
    <row r="19" spans="2:9" x14ac:dyDescent="0.25">
      <c r="B19" s="96" t="s">
        <v>15</v>
      </c>
      <c r="C19" s="96"/>
      <c r="D19" s="96"/>
      <c r="E19" s="96"/>
      <c r="F19" s="28"/>
    </row>
    <row r="20" spans="2:9" x14ac:dyDescent="0.25">
      <c r="F20" s="29"/>
    </row>
    <row r="36" spans="3:3" x14ac:dyDescent="0.25">
      <c r="C36" s="30" t="s">
        <v>15</v>
      </c>
    </row>
  </sheetData>
  <mergeCells count="5">
    <mergeCell ref="B7:E7"/>
    <mergeCell ref="B8:E8"/>
    <mergeCell ref="B9:E9"/>
    <mergeCell ref="B10:E10"/>
    <mergeCell ref="B19:E19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8"/>
  <sheetViews>
    <sheetView showGridLines="0" view="pageBreakPreview" zoomScale="85" zoomScaleNormal="80" zoomScaleSheetLayoutView="85" workbookViewId="0">
      <selection activeCell="F34" sqref="F3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1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17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v>217</v>
      </c>
      <c r="D14" s="16">
        <v>97</v>
      </c>
      <c r="E14" s="17">
        <v>120</v>
      </c>
      <c r="F14" s="42">
        <f>SUM(F16:F20)</f>
        <v>-120</v>
      </c>
    </row>
    <row r="15" spans="2:9" x14ac:dyDescent="0.25">
      <c r="B15" s="19" t="s">
        <v>8</v>
      </c>
      <c r="C15" s="20">
        <v>38.165310380803341</v>
      </c>
      <c r="D15" s="20">
        <v>39.895303550973651</v>
      </c>
      <c r="E15" s="21">
        <v>36.718678160919538</v>
      </c>
      <c r="F15" s="22" t="s">
        <v>9</v>
      </c>
    </row>
    <row r="16" spans="2:9" x14ac:dyDescent="0.25">
      <c r="B16" s="23" t="s">
        <v>10</v>
      </c>
      <c r="C16" s="24">
        <v>29</v>
      </c>
      <c r="D16" s="25">
        <v>15</v>
      </c>
      <c r="E16" s="26">
        <v>14</v>
      </c>
      <c r="F16" s="27">
        <f>-E16</f>
        <v>-14</v>
      </c>
    </row>
    <row r="17" spans="2:6" x14ac:dyDescent="0.25">
      <c r="B17" s="23" t="s">
        <v>11</v>
      </c>
      <c r="C17" s="24">
        <v>80</v>
      </c>
      <c r="D17" s="25">
        <v>26</v>
      </c>
      <c r="E17" s="26">
        <v>54</v>
      </c>
      <c r="F17" s="27">
        <f t="shared" ref="F17:F20" si="0">-E17</f>
        <v>-54</v>
      </c>
    </row>
    <row r="18" spans="2:6" x14ac:dyDescent="0.25">
      <c r="B18" s="23" t="s">
        <v>12</v>
      </c>
      <c r="C18" s="24">
        <v>53</v>
      </c>
      <c r="D18" s="25">
        <v>25</v>
      </c>
      <c r="E18" s="26">
        <v>28</v>
      </c>
      <c r="F18" s="27">
        <f t="shared" si="0"/>
        <v>-28</v>
      </c>
    </row>
    <row r="19" spans="2:6" x14ac:dyDescent="0.25">
      <c r="B19" s="23" t="s">
        <v>13</v>
      </c>
      <c r="C19" s="24">
        <v>38</v>
      </c>
      <c r="D19" s="25">
        <v>21</v>
      </c>
      <c r="E19" s="26">
        <v>17</v>
      </c>
      <c r="F19" s="27">
        <f t="shared" si="0"/>
        <v>-17</v>
      </c>
    </row>
    <row r="20" spans="2:6" x14ac:dyDescent="0.25">
      <c r="B20" s="23" t="s">
        <v>14</v>
      </c>
      <c r="C20" s="24">
        <v>17</v>
      </c>
      <c r="D20" s="25">
        <v>10</v>
      </c>
      <c r="E20" s="26">
        <v>7</v>
      </c>
      <c r="F20" s="27">
        <f t="shared" si="0"/>
        <v>-7</v>
      </c>
    </row>
    <row r="21" spans="2:6" x14ac:dyDescent="0.25">
      <c r="B21" s="96" t="s">
        <v>15</v>
      </c>
      <c r="C21" s="96"/>
      <c r="D21" s="96"/>
      <c r="E21" s="96"/>
      <c r="F21" s="28"/>
    </row>
    <row r="22" spans="2:6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5748031496062992" right="0.1574803149606299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8"/>
  <sheetViews>
    <sheetView showGridLines="0" view="pageBreakPreview" zoomScale="85" zoomScaleNormal="80" zoomScaleSheetLayoutView="85" workbookViewId="0">
      <selection activeCell="G29" sqref="G29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  <col min="7" max="7" width="7.57031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3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16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v>220</v>
      </c>
      <c r="D14" s="16">
        <v>96</v>
      </c>
      <c r="E14" s="17">
        <v>124</v>
      </c>
      <c r="F14" s="42">
        <f>SUM(F16:F20)</f>
        <v>-124</v>
      </c>
    </row>
    <row r="15" spans="2:9" x14ac:dyDescent="0.25">
      <c r="B15" s="19" t="s">
        <v>8</v>
      </c>
      <c r="C15" s="20">
        <v>37.695454545454545</v>
      </c>
      <c r="D15" s="20">
        <v>39.854166666666664</v>
      </c>
      <c r="E15" s="21">
        <v>36.024193548387096</v>
      </c>
      <c r="F15" s="22" t="s">
        <v>9</v>
      </c>
    </row>
    <row r="16" spans="2:9" x14ac:dyDescent="0.25">
      <c r="B16" s="23" t="s">
        <v>10</v>
      </c>
      <c r="C16" s="24">
        <v>27</v>
      </c>
      <c r="D16" s="25">
        <v>14</v>
      </c>
      <c r="E16" s="26">
        <v>13</v>
      </c>
      <c r="F16" s="27">
        <f>-E16</f>
        <v>-13</v>
      </c>
    </row>
    <row r="17" spans="2:6" x14ac:dyDescent="0.25">
      <c r="B17" s="23" t="s">
        <v>11</v>
      </c>
      <c r="C17" s="24">
        <v>86</v>
      </c>
      <c r="D17" s="25">
        <v>26</v>
      </c>
      <c r="E17" s="26">
        <v>60</v>
      </c>
      <c r="F17" s="27">
        <f t="shared" ref="F17:F20" si="0">-E17</f>
        <v>-60</v>
      </c>
    </row>
    <row r="18" spans="2:6" x14ac:dyDescent="0.25">
      <c r="B18" s="23" t="s">
        <v>12</v>
      </c>
      <c r="C18" s="24">
        <v>51</v>
      </c>
      <c r="D18" s="25">
        <v>25</v>
      </c>
      <c r="E18" s="26">
        <v>26</v>
      </c>
      <c r="F18" s="27">
        <f t="shared" si="0"/>
        <v>-26</v>
      </c>
    </row>
    <row r="19" spans="2:6" x14ac:dyDescent="0.25">
      <c r="B19" s="23" t="s">
        <v>13</v>
      </c>
      <c r="C19" s="24">
        <v>39</v>
      </c>
      <c r="D19" s="25">
        <v>21</v>
      </c>
      <c r="E19" s="26">
        <v>18</v>
      </c>
      <c r="F19" s="27">
        <f t="shared" si="0"/>
        <v>-18</v>
      </c>
    </row>
    <row r="20" spans="2:6" x14ac:dyDescent="0.25">
      <c r="B20" s="23" t="s">
        <v>14</v>
      </c>
      <c r="C20" s="24">
        <v>17</v>
      </c>
      <c r="D20" s="25">
        <v>10</v>
      </c>
      <c r="E20" s="26">
        <v>7</v>
      </c>
      <c r="F20" s="27">
        <f t="shared" si="0"/>
        <v>-7</v>
      </c>
    </row>
    <row r="21" spans="2:6" x14ac:dyDescent="0.25">
      <c r="B21" s="96" t="s">
        <v>15</v>
      </c>
      <c r="C21" s="96"/>
      <c r="D21" s="96"/>
      <c r="E21" s="96"/>
      <c r="F21" s="28"/>
    </row>
    <row r="22" spans="2:6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5748031496062992" right="0.1574803149606299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8"/>
  <sheetViews>
    <sheetView showGridLines="0" view="pageBreakPreview" zoomScale="85" zoomScaleNormal="80" zoomScaleSheetLayoutView="85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4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21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220</v>
      </c>
      <c r="D14" s="16">
        <f>SUM(D16:D20)</f>
        <v>95</v>
      </c>
      <c r="E14" s="17">
        <f>SUM(E16:E20)</f>
        <v>125</v>
      </c>
      <c r="F14" s="18">
        <f>SUM(F16:F20)</f>
        <v>-125</v>
      </c>
    </row>
    <row r="15" spans="2:9" x14ac:dyDescent="0.25">
      <c r="B15" s="19" t="s">
        <v>8</v>
      </c>
      <c r="C15" s="20">
        <v>37.93181818181818</v>
      </c>
      <c r="D15" s="20">
        <v>40.294736842105266</v>
      </c>
      <c r="E15" s="21">
        <v>36.136000000000003</v>
      </c>
      <c r="F15" s="22" t="s">
        <v>9</v>
      </c>
    </row>
    <row r="16" spans="2:9" x14ac:dyDescent="0.25">
      <c r="B16" s="23" t="s">
        <v>10</v>
      </c>
      <c r="C16" s="24">
        <v>25</v>
      </c>
      <c r="D16" s="25">
        <v>13</v>
      </c>
      <c r="E16" s="26">
        <v>12</v>
      </c>
      <c r="F16" s="27">
        <f>-E16</f>
        <v>-12</v>
      </c>
      <c r="I16" s="10"/>
    </row>
    <row r="17" spans="2:9" x14ac:dyDescent="0.25">
      <c r="B17" s="23" t="s">
        <v>11</v>
      </c>
      <c r="C17" s="24">
        <v>85</v>
      </c>
      <c r="D17" s="25">
        <v>25</v>
      </c>
      <c r="E17" s="26">
        <v>60</v>
      </c>
      <c r="F17" s="27">
        <f t="shared" ref="F17:F20" si="0">-E17</f>
        <v>-60</v>
      </c>
      <c r="I17" s="10"/>
    </row>
    <row r="18" spans="2:9" x14ac:dyDescent="0.25">
      <c r="B18" s="23" t="s">
        <v>12</v>
      </c>
      <c r="C18" s="24">
        <v>54</v>
      </c>
      <c r="D18" s="25">
        <v>25</v>
      </c>
      <c r="E18" s="26">
        <v>29</v>
      </c>
      <c r="F18" s="27">
        <f t="shared" si="0"/>
        <v>-29</v>
      </c>
      <c r="I18" s="10"/>
    </row>
    <row r="19" spans="2:9" x14ac:dyDescent="0.25">
      <c r="B19" s="23" t="s">
        <v>13</v>
      </c>
      <c r="C19" s="24">
        <v>38</v>
      </c>
      <c r="D19" s="25">
        <v>21</v>
      </c>
      <c r="E19" s="26">
        <v>17</v>
      </c>
      <c r="F19" s="27">
        <f t="shared" si="0"/>
        <v>-17</v>
      </c>
      <c r="I19" s="10"/>
    </row>
    <row r="20" spans="2:9" x14ac:dyDescent="0.25">
      <c r="B20" s="23" t="s">
        <v>14</v>
      </c>
      <c r="C20" s="24">
        <v>18</v>
      </c>
      <c r="D20" s="25">
        <v>11</v>
      </c>
      <c r="E20" s="26">
        <v>7</v>
      </c>
      <c r="F20" s="27">
        <f t="shared" si="0"/>
        <v>-7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8"/>
  <sheetViews>
    <sheetView showGridLines="0" view="pageBreakPreview" topLeftCell="A7" zoomScale="85" zoomScaleNormal="80" zoomScaleSheetLayoutView="85" workbookViewId="0">
      <selection activeCell="D15" sqref="D15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6" spans="2:9" ht="15.75" thickBot="1" x14ac:dyDescent="0.3"/>
    <row r="7" spans="2:9" ht="5.25" customHeight="1" x14ac:dyDescent="0.25">
      <c r="B7" s="3"/>
      <c r="C7" s="4"/>
      <c r="D7" s="4"/>
      <c r="E7" s="5"/>
    </row>
    <row r="8" spans="2:9" ht="15.75" x14ac:dyDescent="0.25">
      <c r="B8" s="95" t="s">
        <v>0</v>
      </c>
      <c r="C8" s="95"/>
      <c r="D8" s="95"/>
      <c r="E8" s="95"/>
      <c r="F8" s="45"/>
      <c r="G8" s="7"/>
    </row>
    <row r="9" spans="2:9" ht="15" customHeight="1" x14ac:dyDescent="0.25">
      <c r="B9" s="95" t="s">
        <v>1</v>
      </c>
      <c r="C9" s="95"/>
      <c r="D9" s="95"/>
      <c r="E9" s="95"/>
      <c r="F9" s="8"/>
    </row>
    <row r="10" spans="2:9" ht="15" customHeight="1" x14ac:dyDescent="0.25">
      <c r="B10" s="95" t="s">
        <v>2</v>
      </c>
      <c r="C10" s="95"/>
      <c r="D10" s="95"/>
      <c r="E10" s="95"/>
      <c r="F10" s="9"/>
    </row>
    <row r="11" spans="2:9" ht="16.5" thickBot="1" x14ac:dyDescent="0.3">
      <c r="B11" s="95" t="s">
        <v>22</v>
      </c>
      <c r="C11" s="95"/>
      <c r="D11" s="95"/>
      <c r="E11" s="95"/>
      <c r="F11" s="9"/>
      <c r="I11" s="10"/>
    </row>
    <row r="12" spans="2:9" ht="5.25" customHeight="1" x14ac:dyDescent="0.25">
      <c r="B12" s="3"/>
      <c r="C12" s="4"/>
      <c r="D12" s="4"/>
      <c r="E12" s="5"/>
      <c r="F12" s="9"/>
    </row>
    <row r="13" spans="2:9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9" x14ac:dyDescent="0.25">
      <c r="B14" s="15" t="s">
        <v>7</v>
      </c>
      <c r="C14" s="16">
        <f>+SUM(D14,E14)</f>
        <v>221</v>
      </c>
      <c r="D14" s="16">
        <f>SUM(D16:D20)</f>
        <v>94</v>
      </c>
      <c r="E14" s="17">
        <f>SUM(E16:E20)</f>
        <v>127</v>
      </c>
      <c r="F14" s="18">
        <f>SUM(F16:F20)</f>
        <v>-127</v>
      </c>
    </row>
    <row r="15" spans="2:9" x14ac:dyDescent="0.25">
      <c r="B15" s="19" t="s">
        <v>8</v>
      </c>
      <c r="C15" s="20">
        <v>37.828054298642535</v>
      </c>
      <c r="D15" s="20">
        <v>40.326315789473682</v>
      </c>
      <c r="E15" s="21">
        <v>35.944444444444443</v>
      </c>
      <c r="F15" s="22" t="s">
        <v>9</v>
      </c>
    </row>
    <row r="16" spans="2:9" x14ac:dyDescent="0.25">
      <c r="B16" s="23" t="s">
        <v>10</v>
      </c>
      <c r="C16" s="24">
        <v>27</v>
      </c>
      <c r="D16" s="25">
        <v>13</v>
      </c>
      <c r="E16" s="26">
        <v>14</v>
      </c>
      <c r="F16" s="27">
        <f>-E16</f>
        <v>-14</v>
      </c>
      <c r="I16" s="10"/>
    </row>
    <row r="17" spans="2:9" x14ac:dyDescent="0.25">
      <c r="B17" s="23" t="s">
        <v>11</v>
      </c>
      <c r="C17" s="24">
        <v>85</v>
      </c>
      <c r="D17" s="25">
        <v>25</v>
      </c>
      <c r="E17" s="26">
        <v>60</v>
      </c>
      <c r="F17" s="27">
        <f t="shared" ref="F17:F20" si="0">-E17</f>
        <v>-60</v>
      </c>
      <c r="I17" s="10"/>
    </row>
    <row r="18" spans="2:9" x14ac:dyDescent="0.25">
      <c r="B18" s="23" t="s">
        <v>12</v>
      </c>
      <c r="C18" s="24">
        <v>53</v>
      </c>
      <c r="D18" s="25">
        <v>24</v>
      </c>
      <c r="E18" s="26">
        <v>29</v>
      </c>
      <c r="F18" s="27">
        <f>-E18</f>
        <v>-29</v>
      </c>
      <c r="I18" s="10"/>
    </row>
    <row r="19" spans="2:9" x14ac:dyDescent="0.25">
      <c r="B19" s="23" t="s">
        <v>13</v>
      </c>
      <c r="C19" s="24">
        <v>38</v>
      </c>
      <c r="D19" s="25">
        <v>21</v>
      </c>
      <c r="E19" s="26">
        <v>17</v>
      </c>
      <c r="F19" s="27">
        <f t="shared" si="0"/>
        <v>-17</v>
      </c>
      <c r="I19" s="10"/>
    </row>
    <row r="20" spans="2:9" x14ac:dyDescent="0.25">
      <c r="B20" s="23" t="s">
        <v>14</v>
      </c>
      <c r="C20" s="24">
        <v>18</v>
      </c>
      <c r="D20" s="25">
        <v>11</v>
      </c>
      <c r="E20" s="26">
        <v>7</v>
      </c>
      <c r="F20" s="27">
        <f t="shared" si="0"/>
        <v>-7</v>
      </c>
      <c r="I20" s="10"/>
    </row>
    <row r="21" spans="2:9" x14ac:dyDescent="0.25">
      <c r="B21" s="96" t="s">
        <v>15</v>
      </c>
      <c r="C21" s="96"/>
      <c r="D21" s="96"/>
      <c r="E21" s="96"/>
      <c r="F21" s="28"/>
    </row>
    <row r="22" spans="2:9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74803149606299213" bottom="0.15748031496062992" header="0.31496062992125984" footer="0.31496062992125984"/>
  <pageSetup orientation="landscape" r:id="rId1"/>
  <ignoredErrors>
    <ignoredError sqref="D14:E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H38"/>
  <sheetViews>
    <sheetView showGridLines="0" view="pageBreakPreview" zoomScale="85" zoomScaleNormal="80" zoomScaleSheetLayoutView="85" workbookViewId="0">
      <selection activeCell="E18" sqref="E18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6" spans="2:8" ht="15.75" thickBot="1" x14ac:dyDescent="0.3"/>
    <row r="7" spans="2:8" ht="5.25" customHeight="1" x14ac:dyDescent="0.25">
      <c r="B7" s="3"/>
      <c r="C7" s="4"/>
      <c r="D7" s="4"/>
      <c r="E7" s="5"/>
    </row>
    <row r="8" spans="2:8" ht="15.75" x14ac:dyDescent="0.25">
      <c r="B8" s="95" t="s">
        <v>0</v>
      </c>
      <c r="C8" s="95"/>
      <c r="D8" s="95"/>
      <c r="E8" s="95"/>
      <c r="F8" s="46"/>
    </row>
    <row r="9" spans="2:8" ht="15" customHeight="1" x14ac:dyDescent="0.25">
      <c r="B9" s="95" t="s">
        <v>1</v>
      </c>
      <c r="C9" s="95"/>
      <c r="D9" s="95"/>
      <c r="E9" s="95"/>
      <c r="F9" s="8"/>
    </row>
    <row r="10" spans="2:8" ht="15" customHeight="1" x14ac:dyDescent="0.25">
      <c r="B10" s="95" t="s">
        <v>2</v>
      </c>
      <c r="C10" s="95"/>
      <c r="D10" s="95"/>
      <c r="E10" s="95"/>
      <c r="F10" s="9"/>
    </row>
    <row r="11" spans="2:8" ht="16.5" thickBot="1" x14ac:dyDescent="0.3">
      <c r="B11" s="95" t="s">
        <v>23</v>
      </c>
      <c r="C11" s="95"/>
      <c r="D11" s="95"/>
      <c r="E11" s="95"/>
      <c r="F11" s="9"/>
      <c r="H11" s="10"/>
    </row>
    <row r="12" spans="2:8" ht="5.25" customHeight="1" x14ac:dyDescent="0.25">
      <c r="B12" s="3"/>
      <c r="C12" s="4"/>
      <c r="D12" s="4"/>
      <c r="E12" s="5"/>
      <c r="F12" s="9"/>
    </row>
    <row r="13" spans="2:8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8" x14ac:dyDescent="0.25">
      <c r="B14" s="15" t="s">
        <v>7</v>
      </c>
      <c r="C14" s="16">
        <f>+SUM(D14,E14)</f>
        <v>231</v>
      </c>
      <c r="D14" s="16">
        <f>SUM(D16:D20)</f>
        <v>96</v>
      </c>
      <c r="E14" s="17">
        <f>SUM(E16:E20)</f>
        <v>135</v>
      </c>
      <c r="F14" s="18">
        <f>SUM(F16:F20)</f>
        <v>-135</v>
      </c>
    </row>
    <row r="15" spans="2:8" x14ac:dyDescent="0.25">
      <c r="B15" s="19" t="s">
        <v>8</v>
      </c>
      <c r="C15" s="20">
        <v>37.828054298642535</v>
      </c>
      <c r="D15" s="20">
        <v>41</v>
      </c>
      <c r="E15" s="21">
        <v>35.944444444444443</v>
      </c>
      <c r="F15" s="22" t="s">
        <v>9</v>
      </c>
    </row>
    <row r="16" spans="2:8" x14ac:dyDescent="0.25">
      <c r="B16" s="23" t="s">
        <v>10</v>
      </c>
      <c r="C16" s="24">
        <f>+D16+E16</f>
        <v>26</v>
      </c>
      <c r="D16" s="25">
        <v>9</v>
      </c>
      <c r="E16" s="26">
        <v>17</v>
      </c>
      <c r="F16" s="27">
        <f>-E16</f>
        <v>-17</v>
      </c>
      <c r="H16" s="10"/>
    </row>
    <row r="17" spans="2:8" x14ac:dyDescent="0.25">
      <c r="B17" s="23" t="s">
        <v>11</v>
      </c>
      <c r="C17" s="24">
        <f>+D17+E17</f>
        <v>86</v>
      </c>
      <c r="D17" s="25">
        <v>26</v>
      </c>
      <c r="E17" s="26">
        <v>60</v>
      </c>
      <c r="F17" s="27">
        <f t="shared" ref="F17:F20" si="0">-E17</f>
        <v>-60</v>
      </c>
      <c r="H17" s="10"/>
    </row>
    <row r="18" spans="2:8" x14ac:dyDescent="0.25">
      <c r="B18" s="23" t="s">
        <v>12</v>
      </c>
      <c r="C18" s="24">
        <f>+D18+E18</f>
        <v>59</v>
      </c>
      <c r="D18" s="25">
        <v>27</v>
      </c>
      <c r="E18" s="26">
        <v>32</v>
      </c>
      <c r="F18" s="27">
        <f>-E18</f>
        <v>-32</v>
      </c>
      <c r="H18" s="10"/>
    </row>
    <row r="19" spans="2:8" x14ac:dyDescent="0.25">
      <c r="B19" s="23" t="s">
        <v>13</v>
      </c>
      <c r="C19" s="24">
        <f>+D19+E19</f>
        <v>42</v>
      </c>
      <c r="D19" s="25">
        <v>23</v>
      </c>
      <c r="E19" s="26">
        <v>19</v>
      </c>
      <c r="F19" s="27">
        <f t="shared" si="0"/>
        <v>-19</v>
      </c>
      <c r="H19" s="10"/>
    </row>
    <row r="20" spans="2:8" x14ac:dyDescent="0.25">
      <c r="B20" s="23" t="s">
        <v>14</v>
      </c>
      <c r="C20" s="24">
        <f>+D20+E20</f>
        <v>18</v>
      </c>
      <c r="D20" s="25">
        <v>11</v>
      </c>
      <c r="E20" s="26">
        <v>7</v>
      </c>
      <c r="F20" s="27">
        <f t="shared" si="0"/>
        <v>-7</v>
      </c>
      <c r="H20" s="10"/>
    </row>
    <row r="21" spans="2:8" x14ac:dyDescent="0.25">
      <c r="B21" s="96" t="s">
        <v>15</v>
      </c>
      <c r="C21" s="96"/>
      <c r="D21" s="96"/>
      <c r="E21" s="96"/>
      <c r="F21" s="28"/>
    </row>
    <row r="22" spans="2:8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H38"/>
  <sheetViews>
    <sheetView showGridLines="0" view="pageBreakPreview" zoomScale="85" zoomScaleNormal="80" zoomScaleSheetLayoutView="85" workbookViewId="0">
      <selection activeCell="B15" sqref="B15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6.42578125" customWidth="1"/>
    <col min="6" max="6" width="3.140625" customWidth="1"/>
  </cols>
  <sheetData>
    <row r="6" spans="2:8" ht="15.75" thickBot="1" x14ac:dyDescent="0.3"/>
    <row r="7" spans="2:8" ht="5.25" customHeight="1" x14ac:dyDescent="0.25">
      <c r="B7" s="3"/>
      <c r="C7" s="4"/>
      <c r="D7" s="4"/>
      <c r="E7" s="5"/>
    </row>
    <row r="8" spans="2:8" ht="15.75" x14ac:dyDescent="0.25">
      <c r="B8" s="95" t="s">
        <v>0</v>
      </c>
      <c r="C8" s="95"/>
      <c r="D8" s="95"/>
      <c r="E8" s="95"/>
      <c r="F8" s="47"/>
    </row>
    <row r="9" spans="2:8" ht="15" customHeight="1" x14ac:dyDescent="0.25">
      <c r="B9" s="95" t="s">
        <v>1</v>
      </c>
      <c r="C9" s="95"/>
      <c r="D9" s="95"/>
      <c r="E9" s="95"/>
      <c r="F9" s="8"/>
    </row>
    <row r="10" spans="2:8" ht="15" customHeight="1" x14ac:dyDescent="0.25">
      <c r="B10" s="95" t="s">
        <v>2</v>
      </c>
      <c r="C10" s="95"/>
      <c r="D10" s="95"/>
      <c r="E10" s="95"/>
      <c r="F10" s="9"/>
    </row>
    <row r="11" spans="2:8" ht="16.5" thickBot="1" x14ac:dyDescent="0.3">
      <c r="B11" s="95" t="s">
        <v>24</v>
      </c>
      <c r="C11" s="95"/>
      <c r="D11" s="95"/>
      <c r="E11" s="95"/>
      <c r="F11" s="9"/>
      <c r="H11" s="10"/>
    </row>
    <row r="12" spans="2:8" ht="5.25" customHeight="1" x14ac:dyDescent="0.25">
      <c r="B12" s="3"/>
      <c r="C12" s="4"/>
      <c r="D12" s="4"/>
      <c r="E12" s="5"/>
      <c r="F12" s="9"/>
    </row>
    <row r="13" spans="2:8" ht="15.75" x14ac:dyDescent="0.25">
      <c r="B13" s="11" t="s">
        <v>3</v>
      </c>
      <c r="C13" s="12" t="s">
        <v>4</v>
      </c>
      <c r="D13" s="12" t="s">
        <v>5</v>
      </c>
      <c r="E13" s="13" t="s">
        <v>6</v>
      </c>
      <c r="F13" s="14" t="s">
        <v>6</v>
      </c>
    </row>
    <row r="14" spans="2:8" x14ac:dyDescent="0.25">
      <c r="B14" s="15" t="s">
        <v>7</v>
      </c>
      <c r="C14" s="16">
        <f>+SUM(D14,E14)</f>
        <v>233</v>
      </c>
      <c r="D14" s="16">
        <f>SUM(D16:D20)</f>
        <v>98</v>
      </c>
      <c r="E14" s="17">
        <f>SUM(E16:E20)</f>
        <v>135</v>
      </c>
      <c r="F14" s="18">
        <f>SUM(F16:F20)</f>
        <v>-135</v>
      </c>
    </row>
    <row r="15" spans="2:8" x14ac:dyDescent="0.25">
      <c r="B15" s="19" t="s">
        <v>8</v>
      </c>
      <c r="C15" s="20">
        <v>38.278969957081543</v>
      </c>
      <c r="D15" s="20">
        <v>40.816326530612244</v>
      </c>
      <c r="E15" s="21">
        <v>36.437037037037037</v>
      </c>
      <c r="F15" s="22" t="s">
        <v>9</v>
      </c>
    </row>
    <row r="16" spans="2:8" x14ac:dyDescent="0.25">
      <c r="B16" s="23" t="s">
        <v>10</v>
      </c>
      <c r="C16" s="24">
        <f>+D16+E16</f>
        <v>25</v>
      </c>
      <c r="D16" s="25">
        <v>9</v>
      </c>
      <c r="E16" s="26">
        <v>16</v>
      </c>
      <c r="F16" s="27">
        <f>-E16</f>
        <v>-16</v>
      </c>
      <c r="H16" s="10"/>
    </row>
    <row r="17" spans="2:8" x14ac:dyDescent="0.25">
      <c r="B17" s="23" t="s">
        <v>11</v>
      </c>
      <c r="C17" s="24">
        <f>+D17+E17</f>
        <v>87</v>
      </c>
      <c r="D17" s="25">
        <v>28</v>
      </c>
      <c r="E17" s="26">
        <v>59</v>
      </c>
      <c r="F17" s="27">
        <f t="shared" ref="F17:F20" si="0">-E17</f>
        <v>-59</v>
      </c>
      <c r="H17" s="10"/>
    </row>
    <row r="18" spans="2:8" x14ac:dyDescent="0.25">
      <c r="B18" s="23" t="s">
        <v>12</v>
      </c>
      <c r="C18" s="24">
        <f>+D18+E18</f>
        <v>59</v>
      </c>
      <c r="D18" s="25">
        <v>26</v>
      </c>
      <c r="E18" s="26">
        <v>33</v>
      </c>
      <c r="F18" s="27">
        <f>-E18</f>
        <v>-33</v>
      </c>
      <c r="H18" s="10"/>
    </row>
    <row r="19" spans="2:8" x14ac:dyDescent="0.25">
      <c r="B19" s="23" t="s">
        <v>13</v>
      </c>
      <c r="C19" s="24">
        <f>+D19+E19</f>
        <v>43</v>
      </c>
      <c r="D19" s="25">
        <v>24</v>
      </c>
      <c r="E19" s="26">
        <v>19</v>
      </c>
      <c r="F19" s="27">
        <f t="shared" si="0"/>
        <v>-19</v>
      </c>
      <c r="H19" s="10"/>
    </row>
    <row r="20" spans="2:8" x14ac:dyDescent="0.25">
      <c r="B20" s="23" t="s">
        <v>14</v>
      </c>
      <c r="C20" s="24">
        <f>+D20+E20</f>
        <v>19</v>
      </c>
      <c r="D20" s="25">
        <v>11</v>
      </c>
      <c r="E20" s="26">
        <v>8</v>
      </c>
      <c r="F20" s="27">
        <f t="shared" si="0"/>
        <v>-8</v>
      </c>
      <c r="H20" s="10"/>
    </row>
    <row r="21" spans="2:8" x14ac:dyDescent="0.25">
      <c r="B21" s="96" t="s">
        <v>15</v>
      </c>
      <c r="C21" s="96"/>
      <c r="D21" s="96"/>
      <c r="E21" s="96"/>
      <c r="F21" s="28"/>
    </row>
    <row r="22" spans="2:8" x14ac:dyDescent="0.25">
      <c r="F22" s="29"/>
    </row>
    <row r="38" spans="3:3" x14ac:dyDescent="0.25">
      <c r="C38" s="30" t="s">
        <v>15</v>
      </c>
    </row>
  </sheetData>
  <mergeCells count="5">
    <mergeCell ref="B8:E8"/>
    <mergeCell ref="B9:E9"/>
    <mergeCell ref="B10:E10"/>
    <mergeCell ref="B11:E11"/>
    <mergeCell ref="B21:E21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Enero-Diciembre 2015</vt:lpstr>
      <vt:lpstr>Marzo 2016</vt:lpstr>
      <vt:lpstr>Junio 2016</vt:lpstr>
      <vt:lpstr>Septiembre 2016</vt:lpstr>
      <vt:lpstr>Diciembre 2016</vt:lpstr>
      <vt:lpstr>Marzo 2017</vt:lpstr>
      <vt:lpstr>Junio 2017</vt:lpstr>
      <vt:lpstr>Septiembre 2017</vt:lpstr>
      <vt:lpstr>Diciembre 2017</vt:lpstr>
      <vt:lpstr>Marzo 2018</vt:lpstr>
      <vt:lpstr>Junio 2018</vt:lpstr>
      <vt:lpstr>Septiembre 2018</vt:lpstr>
      <vt:lpstr>Diciembre 2018</vt:lpstr>
      <vt:lpstr>Marzo 2019</vt:lpstr>
      <vt:lpstr>Junio 2019</vt:lpstr>
      <vt:lpstr>Septiembre 2019</vt:lpstr>
      <vt:lpstr>Diciembre 2019</vt:lpstr>
      <vt:lpstr>Marzo 2020</vt:lpstr>
      <vt:lpstr>Junio 2020</vt:lpstr>
      <vt:lpstr>Septiembre 2020</vt:lpstr>
      <vt:lpstr>Diciembre 2020 </vt:lpstr>
      <vt:lpstr>Marzo 2021</vt:lpstr>
      <vt:lpstr>Junio 2021</vt:lpstr>
      <vt:lpstr>Septiembre 2021</vt:lpstr>
      <vt:lpstr>Marzo 2022</vt:lpstr>
      <vt:lpstr>Junio 2022</vt:lpstr>
      <vt:lpstr>Septiembre 2022</vt:lpstr>
      <vt:lpstr>Diciembre 2022</vt:lpstr>
      <vt:lpstr>Marzo 2023</vt:lpstr>
      <vt:lpstr>Junio 2023</vt:lpstr>
      <vt:lpstr>Septiembre 2023</vt:lpstr>
      <vt:lpstr>Diciembre 2023</vt:lpstr>
      <vt:lpstr>Marzo 2024</vt:lpstr>
      <vt:lpstr>'Diciembre 2016'!Área_de_impresión</vt:lpstr>
      <vt:lpstr>'Diciembre 2017'!Área_de_impresión</vt:lpstr>
      <vt:lpstr>'Diciembre 2018'!Área_de_impresión</vt:lpstr>
      <vt:lpstr>'Diciembre 2019'!Área_de_impresión</vt:lpstr>
      <vt:lpstr>'Diciembre 2020 '!Área_de_impresión</vt:lpstr>
      <vt:lpstr>'Diciembre 2022'!Área_de_impresión</vt:lpstr>
      <vt:lpstr>'Diciembre 2023'!Área_de_impresión</vt:lpstr>
      <vt:lpstr>'Enero-Diciembre 2015'!Área_de_impresión</vt:lpstr>
      <vt:lpstr>'Junio 2016'!Área_de_impresión</vt:lpstr>
      <vt:lpstr>'Junio 2017'!Área_de_impresión</vt:lpstr>
      <vt:lpstr>'Junio 2018'!Área_de_impresión</vt:lpstr>
      <vt:lpstr>'Junio 2019'!Área_de_impresión</vt:lpstr>
      <vt:lpstr>'Junio 2020'!Área_de_impresión</vt:lpstr>
      <vt:lpstr>'Junio 2021'!Área_de_impresión</vt:lpstr>
      <vt:lpstr>'Junio 2022'!Área_de_impresión</vt:lpstr>
      <vt:lpstr>'Junio 2023'!Área_de_impresión</vt:lpstr>
      <vt:lpstr>'Marzo 2016'!Área_de_impresión</vt:lpstr>
      <vt:lpstr>'Marzo 2017'!Área_de_impresión</vt:lpstr>
      <vt:lpstr>'Marzo 2018'!Área_de_impresión</vt:lpstr>
      <vt:lpstr>'Marzo 2019'!Área_de_impresión</vt:lpstr>
      <vt:lpstr>'Marzo 2020'!Área_de_impresión</vt:lpstr>
      <vt:lpstr>'Marzo 2021'!Área_de_impresión</vt:lpstr>
      <vt:lpstr>'Marzo 2022'!Área_de_impresión</vt:lpstr>
      <vt:lpstr>'Marzo 2024'!Área_de_impresión</vt:lpstr>
      <vt:lpstr>'Septiembre 2016'!Área_de_impresión</vt:lpstr>
      <vt:lpstr>'Septiembre 2017'!Área_de_impresión</vt:lpstr>
      <vt:lpstr>'Septiembre 2018'!Área_de_impresión</vt:lpstr>
      <vt:lpstr>'Septiembre 2019'!Área_de_impresión</vt:lpstr>
      <vt:lpstr>'Septiembre 2020'!Área_de_impresión</vt:lpstr>
      <vt:lpstr>'Septiembre 2021'!Área_de_impresión</vt:lpstr>
      <vt:lpstr>'Septiembre 2022'!Área_de_impresión</vt:lpstr>
      <vt:lpstr>'Septiembre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2024-01-09T13:36:02Z</cp:lastPrinted>
  <dcterms:created xsi:type="dcterms:W3CDTF">2016-05-19T18:55:58Z</dcterms:created>
  <dcterms:modified xsi:type="dcterms:W3CDTF">2024-04-11T13:14:09Z</dcterms:modified>
</cp:coreProperties>
</file>