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7-JULIO\"/>
    </mc:Choice>
  </mc:AlternateContent>
  <bookViews>
    <workbookView xWindow="0" yWindow="0" windowWidth="28800" windowHeight="11145"/>
  </bookViews>
  <sheets>
    <sheet name="Juli" sheetId="1" r:id="rId1"/>
  </sheets>
  <definedNames>
    <definedName name="_xlnm._FilterDatabase" localSheetId="0" hidden="1">Juli!$B$7:$J$82</definedName>
    <definedName name="_xlnm.Print_Area" localSheetId="0">Juli!$B$1:$J$91</definedName>
    <definedName name="_xlnm.Print_Titles" localSheetId="0">Juli!$1:$7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H80" i="1"/>
  <c r="H79" i="1"/>
  <c r="H78" i="1"/>
  <c r="H77" i="1"/>
  <c r="H76" i="1"/>
  <c r="H75" i="1"/>
  <c r="H74" i="1"/>
  <c r="F74" i="1"/>
  <c r="H73" i="1"/>
  <c r="H72" i="1"/>
  <c r="H71" i="1"/>
  <c r="H70" i="1"/>
  <c r="F69" i="1"/>
  <c r="H69" i="1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F37" i="1"/>
  <c r="H37" i="1" s="1"/>
  <c r="H36" i="1"/>
  <c r="H35" i="1"/>
  <c r="H34" i="1"/>
  <c r="H33" i="1"/>
  <c r="H32" i="1"/>
  <c r="H31" i="1"/>
  <c r="H30" i="1"/>
  <c r="H29" i="1"/>
  <c r="H28" i="1"/>
  <c r="F27" i="1"/>
  <c r="H27" i="1" s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81" i="1" s="1"/>
  <c r="F81" i="1" l="1"/>
</calcChain>
</file>

<file path=xl/sharedStrings.xml><?xml version="1.0" encoding="utf-8"?>
<sst xmlns="http://schemas.openxmlformats.org/spreadsheetml/2006/main" count="384" uniqueCount="186">
  <si>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</si>
  <si>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</si>
  <si>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</si>
  <si>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</si>
  <si>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31/07/2022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</si>
  <si>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</si>
  <si>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</si>
  <si>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</si>
  <si>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</si>
  <si>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</si>
  <si>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</si>
  <si>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</si>
  <si>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</si>
  <si>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</si>
  <si>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</si>
  <si>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B1500000106</t>
  </si>
  <si>
    <t>JOSE A. CARVAJAL RAMIREZ</t>
  </si>
  <si>
    <t>ALQUILER LOCAL</t>
  </si>
  <si>
    <t>JULIO</t>
  </si>
  <si>
    <t>PENDIENTE</t>
  </si>
  <si>
    <t>B1500000142</t>
  </si>
  <si>
    <t>ALBERTO A. CABRERA RODRIGUEZ</t>
  </si>
  <si>
    <t>B1500000003</t>
  </si>
  <si>
    <t>JOSE ANTONIO RODRIGUEZ</t>
  </si>
  <si>
    <t>SERVICIOS DE PUBLICIDAD</t>
  </si>
  <si>
    <t>FABIOLA CABRERA GONZALEZ</t>
  </si>
  <si>
    <t>SERVICIOS JURIDICOS</t>
  </si>
  <si>
    <t>B1500000266</t>
  </si>
  <si>
    <t>ALEXANDRA DIAZ FELIX</t>
  </si>
  <si>
    <t>B1500000107</t>
  </si>
  <si>
    <t>LISSELOT RIVERA FERREIRA</t>
  </si>
  <si>
    <t>B1500000187</t>
  </si>
  <si>
    <t>EDGAR PEGUERO FLORENCIO</t>
  </si>
  <si>
    <t>B1500000001</t>
  </si>
  <si>
    <t>AMILCAR DEMETRIO CARRASCO</t>
  </si>
  <si>
    <t>B1500000124</t>
  </si>
  <si>
    <t xml:space="preserve">JHOANNY ALMARZAR </t>
  </si>
  <si>
    <t>B1500000043</t>
  </si>
  <si>
    <t>EDGAR PIMENTEL GUILLEN</t>
  </si>
  <si>
    <t>B1500000128</t>
  </si>
  <si>
    <t>PEDRO REYNOSO</t>
  </si>
  <si>
    <t>B1500000034</t>
  </si>
  <si>
    <t>FREDDY ANTONIO FEBLES</t>
  </si>
  <si>
    <t>RUDY FELICIANO BORROME</t>
  </si>
  <si>
    <t>B1500000002</t>
  </si>
  <si>
    <t>YANNEL VASQUES DE LOS SANTOS</t>
  </si>
  <si>
    <t>B1500000007</t>
  </si>
  <si>
    <t>PABLO CEFERINO ESPAILLAT</t>
  </si>
  <si>
    <t>CLAUDIO GOMEZ PRESINAL</t>
  </si>
  <si>
    <t>B1500002844</t>
  </si>
  <si>
    <t>MAPFHRE SALUD ARS</t>
  </si>
  <si>
    <t>SERV. SEGURO EMPLEADOS</t>
  </si>
  <si>
    <t>B1500291112</t>
  </si>
  <si>
    <t>EDENORTE</t>
  </si>
  <si>
    <t>SERV. ELECTRICIDAD</t>
  </si>
  <si>
    <t>B1500000199</t>
  </si>
  <si>
    <t>CARLO, ROMAN &amp; ASOCIADOS,SRL</t>
  </si>
  <si>
    <t>B1500176406</t>
  </si>
  <si>
    <t>COMPAÑÍA DOMINICANA DE TELF.</t>
  </si>
  <si>
    <t>SERVICIO COMUNICACIÓN</t>
  </si>
  <si>
    <t>B1500008989</t>
  </si>
  <si>
    <t>SEGUROS UNIVERSAL</t>
  </si>
  <si>
    <t>B1500002640</t>
  </si>
  <si>
    <t>PUBLICACIONES AHORA</t>
  </si>
  <si>
    <t>B1500007111</t>
  </si>
  <si>
    <t>EDITORA LISTIN DIARIO</t>
  </si>
  <si>
    <t>B1500000830</t>
  </si>
  <si>
    <t>GTB RADIODIFUSORES</t>
  </si>
  <si>
    <t>B15000772/79</t>
  </si>
  <si>
    <t>IMPORTADORA K&amp;G</t>
  </si>
  <si>
    <t>MANT.VEHICULOS</t>
  </si>
  <si>
    <t>B150136884</t>
  </si>
  <si>
    <t>AGUA PLANETA AZUL</t>
  </si>
  <si>
    <t>CONSUMO AGUA EMPLEADOS</t>
  </si>
  <si>
    <t>B1500000273</t>
  </si>
  <si>
    <t>A 24 ALARMA 24</t>
  </si>
  <si>
    <t>SERVICIO ALARMAS</t>
  </si>
  <si>
    <t>B1500000389</t>
  </si>
  <si>
    <t>PRODUCCIONES VIDEO</t>
  </si>
  <si>
    <t>B1500000469</t>
  </si>
  <si>
    <t>MARIA ELENA NUÑEZ &amp; ASOCIADOS</t>
  </si>
  <si>
    <t>B1500318265</t>
  </si>
  <si>
    <t>EDESUR</t>
  </si>
  <si>
    <t>B150792/23864</t>
  </si>
  <si>
    <t>HUMANO SEGUROS</t>
  </si>
  <si>
    <t>B1500003546</t>
  </si>
  <si>
    <t>COLUMBUS NETWORKS DOMINICANA</t>
  </si>
  <si>
    <t>SERVICIO DE INTERNET</t>
  </si>
  <si>
    <t>B1500009606</t>
  </si>
  <si>
    <t>WIND TELECOM</t>
  </si>
  <si>
    <t>B1500000022</t>
  </si>
  <si>
    <t>INVERSIONES CRYRA</t>
  </si>
  <si>
    <t>O'REILLY &amp; ASOCIADOS</t>
  </si>
  <si>
    <t>B15000260/69</t>
  </si>
  <si>
    <t>REAL LAVANDERIA</t>
  </si>
  <si>
    <t>SERVICIO DE LAVANDERIA</t>
  </si>
  <si>
    <t>B1500078536</t>
  </si>
  <si>
    <t>SUNIX PETROLEUM</t>
  </si>
  <si>
    <t>ADQ.COMBUSTIBLE</t>
  </si>
  <si>
    <t>B1500000855/61</t>
  </si>
  <si>
    <t>PG CONTRATISTAS</t>
  </si>
  <si>
    <t>MANT. PLANTAS ELECT.</t>
  </si>
  <si>
    <t>B1500000151</t>
  </si>
  <si>
    <t>WTV WORLD TELEVISION</t>
  </si>
  <si>
    <t>OCTUBRE</t>
  </si>
  <si>
    <t>ATRASO</t>
  </si>
  <si>
    <t>B1500000374</t>
  </si>
  <si>
    <t>SIMPAPEL</t>
  </si>
  <si>
    <t>ADQ.DE EQUIPOS</t>
  </si>
  <si>
    <t>B1500000361</t>
  </si>
  <si>
    <t xml:space="preserve">CAC MEDIA </t>
  </si>
  <si>
    <t>B1500000131</t>
  </si>
  <si>
    <t>FAESCOMM</t>
  </si>
  <si>
    <t>B1500000539</t>
  </si>
  <si>
    <t>RAJD COMERCIAL</t>
  </si>
  <si>
    <t>B1500000018</t>
  </si>
  <si>
    <t>ESTRUCTURAS CIVILES TEC. ECITEC</t>
  </si>
  <si>
    <t>SERVICIOS PROFES.</t>
  </si>
  <si>
    <t>B1500000036</t>
  </si>
  <si>
    <t>SERENC GROUP</t>
  </si>
  <si>
    <t>CAPACITACION EMPLEADOS</t>
  </si>
  <si>
    <t>B1500000076</t>
  </si>
  <si>
    <t>COMEDOR KG</t>
  </si>
  <si>
    <t>SERVICIOS DE REFRIGERIOS</t>
  </si>
  <si>
    <t>B1500000096</t>
  </si>
  <si>
    <t>METRO POR METRO</t>
  </si>
  <si>
    <t>A&amp;K GLOBAL SERVICES</t>
  </si>
  <si>
    <t>B1500000089</t>
  </si>
  <si>
    <t>SAVANT CONSULTORES</t>
  </si>
  <si>
    <t>SERVICIOS INFORMATICA</t>
  </si>
  <si>
    <t>B1500000006</t>
  </si>
  <si>
    <t>GRUPO ROSA TMS</t>
  </si>
  <si>
    <t>B1500000431</t>
  </si>
  <si>
    <t>SKETCHPROM</t>
  </si>
  <si>
    <t>ALQUILER SALON ACTIVIDAD</t>
  </si>
  <si>
    <t>B1500487/97</t>
  </si>
  <si>
    <t xml:space="preserve">INVERSIONES SIURANA </t>
  </si>
  <si>
    <t>SERV. ALMUERZO PERSONAL</t>
  </si>
  <si>
    <t>B1500000141</t>
  </si>
  <si>
    <t>MESSI</t>
  </si>
  <si>
    <t>ADQ.MATERIALES INFORMAT.</t>
  </si>
  <si>
    <t>B1500031/34</t>
  </si>
  <si>
    <t>PROYECTOS ROPTEX</t>
  </si>
  <si>
    <t>MANTEN.GENERADORES</t>
  </si>
  <si>
    <t>MERCADEO ESTRATEGICO EN REDES</t>
  </si>
  <si>
    <t>B1500000020</t>
  </si>
  <si>
    <t>COMERCIAL UYN</t>
  </si>
  <si>
    <t>B1500000116</t>
  </si>
  <si>
    <t>BR EVENTOS</t>
  </si>
  <si>
    <t>B1500000032</t>
  </si>
  <si>
    <t>QUANTUM LOPP SOLUCIONES CREATIVAS</t>
  </si>
  <si>
    <t>1A EVENTOS</t>
  </si>
  <si>
    <t>ALQ.Y MONTAJE ACTIVIDAD</t>
  </si>
  <si>
    <t>B1500000068</t>
  </si>
  <si>
    <t>SHELBY DEVELOPERS</t>
  </si>
  <si>
    <t>B1500000014</t>
  </si>
  <si>
    <t>JSPENCER PROMOCIONES CONST.</t>
  </si>
  <si>
    <t>B15014/15/16</t>
  </si>
  <si>
    <t>DREAM LAB</t>
  </si>
  <si>
    <t>SERVICIO DE IMPRESIONES</t>
  </si>
  <si>
    <t>B1500000008</t>
  </si>
  <si>
    <t>OUTLET PUBLICIDAD CGSP</t>
  </si>
  <si>
    <t>B15017/18/19</t>
  </si>
  <si>
    <t>MALFEA PUBLICIDAD</t>
  </si>
  <si>
    <t>DAAMACA COMERCIAL</t>
  </si>
  <si>
    <t>ZUFRA MEDIA GROUP</t>
  </si>
  <si>
    <t>B1500010/11</t>
  </si>
  <si>
    <t>WAYNE LIRIANO PRODUCTIONS</t>
  </si>
  <si>
    <t>B1500000208</t>
  </si>
  <si>
    <t>CONDOMINIO PLAZA PALERMO</t>
  </si>
  <si>
    <t>MANTENIMIENTO LOCAL</t>
  </si>
  <si>
    <t>B1500000057</t>
  </si>
  <si>
    <t>COMITÉ FLACSO REPUBLICA DOMINICANA</t>
  </si>
  <si>
    <t>B1500000430</t>
  </si>
  <si>
    <t xml:space="preserve">INSTITUTO DE AUDITORES INTERNOS </t>
  </si>
  <si>
    <t>B1500006860</t>
  </si>
  <si>
    <t>SEGURO NACIONAL DE SALUD</t>
  </si>
  <si>
    <t>B1500000017</t>
  </si>
  <si>
    <t>FUNDACION ACCION POR EL FUTURO</t>
  </si>
  <si>
    <t>B1500000312</t>
  </si>
  <si>
    <t>INSTITUTO DOM. PARA LA CALIDAD (INDOCAL)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</si>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</sst>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 wrapText="1"/>
    </xf>
    <xf numFmtId="43" fontId="4" fillId="0" borderId="2" xfId="1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64" fontId="3" fillId="0" borderId="0" xfId="3" applyNumberFormat="1"/>
    <xf numFmtId="0" fontId="5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47144</xdr:colOff>
      <xdr:row>86</xdr:row>
      <xdr:rowOff>209743</xdr:rowOff>
    </xdr:from>
    <xdr:to>
      <xdr:col>2</xdr:col>
      <xdr:colOff>1005416</xdr:colOff>
      <xdr:row>87</xdr:row>
      <xdr:rowOff>1</xdr:rowOff>
    </xdr:to>
    <xdr:cxnSp macro="">
      <xdr:nvCxnSpPr>
        <xdr:cNvPr id="3" name="Conector recto 2"/>
        <xdr:cNvCxnSpPr/>
      </xdr:nvCxnSpPr>
      <xdr:spPr>
        <a:xfrm>
          <a:off x="342419" y="16802293"/>
          <a:ext cx="19583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823575</xdr:colOff>
      <xdr:row>86</xdr:row>
      <xdr:rowOff>169333</xdr:rowOff>
    </xdr:from>
    <xdr:to>
      <xdr:col>4</xdr:col>
      <xdr:colOff>2944092</xdr:colOff>
      <xdr:row>86</xdr:row>
      <xdr:rowOff>173181</xdr:rowOff>
    </xdr:to>
    <xdr:cxnSp macro="">
      <xdr:nvCxnSpPr>
        <xdr:cNvPr id="4" name="Conector recto 3"/>
        <xdr:cNvCxnSpPr/>
      </xdr:nvCxnSpPr>
      <xdr:spPr>
        <a:xfrm>
          <a:off x="5843250" y="16790458"/>
          <a:ext cx="13680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30"/>
  <sheetViews>
    <sheetView tabSelected="1" zoomScale="120" zoomScaleNormal="120" workbookViewId="0">
      <selection activeCell="E15" sqref="E15"/>
    </sheetView>
  </sheetViews>
  <sheetFormatPr baseColWidth="10" defaultColWidth="9.140625" defaultRowHeight="14.25" x14ac:dyDescent="0.2"/>
  <cols>
    <col min="1" max="1" width="4.42578125" style="1" customWidth="1"/>
    <col min="2" max="2" width="17.85546875" style="1" customWidth="1"/>
    <col min="3" max="3" width="12.28515625" style="1" customWidth="1"/>
    <col min="4" max="4" width="40.7109375" style="1" customWidth="1"/>
    <col min="5" max="5" width="32.85546875" style="1" customWidth="1"/>
    <col min="6" max="6" width="15.7109375" style="1" customWidth="1"/>
    <col min="7" max="7" width="12.85546875" style="2" customWidth="1"/>
    <col min="8" max="8" width="16.85546875" style="1" customWidth="1"/>
    <col min="9" max="9" width="14.5703125" style="1" customWidth="1"/>
    <col min="10" max="10" width="12.85546875" style="1" bestFit="1" customWidth="1"/>
    <col min="11" max="11" width="16.28515625" style="2" bestFit="1" customWidth="1"/>
    <col min="12" max="12" width="16.28515625" style="1" bestFit="1" customWidth="1"/>
    <col min="13" max="20" width="11.42578125" style="1" customWidth="1"/>
    <col min="21" max="234" width="11.42578125" style="43" customWidth="1"/>
    <col min="235" max="16384" width="9.140625" style="43"/>
  </cols>
  <sheetData>
    <row r="1" spans="1:20" s="3" customFormat="1" x14ac:dyDescent="0.2">
      <c r="A1" s="1"/>
      <c r="B1" s="1"/>
      <c r="C1" s="1"/>
      <c r="D1" s="1" t="s">
        <v>0</v>
      </c>
      <c r="E1" s="1"/>
      <c r="F1" s="1"/>
      <c r="G1" s="2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15" x14ac:dyDescent="0.2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15" x14ac:dyDescent="0.2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</row>
    <row r="4" spans="1:20" s="3" customFormat="1" ht="15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0" s="3" customFormat="1" ht="15" x14ac:dyDescent="0.2">
      <c r="A5" s="1"/>
      <c r="B5" s="4" t="s">
        <v>4</v>
      </c>
      <c r="C5" s="4"/>
      <c r="D5" s="4"/>
      <c r="E5" s="4"/>
      <c r="F5" s="4"/>
      <c r="G5" s="4"/>
      <c r="H5" s="4"/>
      <c r="I5" s="4"/>
      <c r="J5" s="4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15" x14ac:dyDescent="0.2">
      <c r="A6" s="1"/>
      <c r="B6" s="6" t="s">
        <v>5</v>
      </c>
      <c r="C6" s="6"/>
      <c r="D6" s="6"/>
      <c r="E6" s="6"/>
      <c r="F6" s="6"/>
      <c r="G6" s="6"/>
      <c r="H6" s="6"/>
      <c r="I6" s="6"/>
      <c r="J6" s="6"/>
      <c r="K6" s="2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ht="50.25" customHeight="1" x14ac:dyDescent="0.25">
      <c r="A7" s="7"/>
      <c r="B7" s="8" t="s">
        <v>6</v>
      </c>
      <c r="C7" s="8" t="s">
        <v>7</v>
      </c>
      <c r="D7" s="9" t="s">
        <v>8</v>
      </c>
      <c r="E7" s="9" t="s">
        <v>9</v>
      </c>
      <c r="F7" s="10" t="s">
        <v>10</v>
      </c>
      <c r="G7" s="11" t="s">
        <v>11</v>
      </c>
      <c r="H7" s="12" t="s">
        <v>12</v>
      </c>
      <c r="I7" s="11" t="s">
        <v>13</v>
      </c>
      <c r="J7" s="8" t="s">
        <v>14</v>
      </c>
      <c r="K7" s="13"/>
      <c r="L7" s="7"/>
      <c r="M7" s="7"/>
      <c r="N7" s="7"/>
      <c r="O7" s="7"/>
      <c r="P7" s="7"/>
      <c r="Q7" s="7"/>
      <c r="R7" s="7"/>
      <c r="S7" s="7"/>
      <c r="T7" s="7"/>
    </row>
    <row r="8" spans="1:20" s="25" customFormat="1" x14ac:dyDescent="0.2">
      <c r="A8" s="15"/>
      <c r="B8" s="16" t="s">
        <v>15</v>
      </c>
      <c r="C8" s="17">
        <v>44763</v>
      </c>
      <c r="D8" s="18" t="s">
        <v>16</v>
      </c>
      <c r="E8" s="19" t="s">
        <v>17</v>
      </c>
      <c r="F8" s="20">
        <v>243000</v>
      </c>
      <c r="G8" s="21">
        <v>0</v>
      </c>
      <c r="H8" s="20">
        <f t="shared" ref="H8:H71" si="0">+F8</f>
        <v>243000</v>
      </c>
      <c r="I8" s="22" t="s">
        <v>18</v>
      </c>
      <c r="J8" s="23" t="s">
        <v>19</v>
      </c>
      <c r="K8" s="24"/>
      <c r="L8" s="15"/>
      <c r="M8" s="15"/>
      <c r="N8" s="15"/>
      <c r="O8" s="15"/>
      <c r="P8" s="15"/>
      <c r="Q8" s="15"/>
      <c r="R8" s="15"/>
      <c r="S8" s="15"/>
      <c r="T8" s="15"/>
    </row>
    <row r="9" spans="1:20" s="25" customFormat="1" x14ac:dyDescent="0.2">
      <c r="A9" s="15"/>
      <c r="B9" s="16" t="s">
        <v>20</v>
      </c>
      <c r="C9" s="17">
        <v>44771</v>
      </c>
      <c r="D9" s="18" t="s">
        <v>21</v>
      </c>
      <c r="E9" s="19"/>
      <c r="F9" s="20">
        <v>94500</v>
      </c>
      <c r="G9" s="21">
        <v>0</v>
      </c>
      <c r="H9" s="20">
        <f t="shared" si="0"/>
        <v>94500</v>
      </c>
      <c r="I9" s="22" t="s">
        <v>18</v>
      </c>
      <c r="J9" s="23" t="s">
        <v>19</v>
      </c>
      <c r="K9" s="24"/>
      <c r="L9" s="15"/>
      <c r="M9" s="15"/>
      <c r="N9" s="15"/>
      <c r="O9" s="15"/>
      <c r="P9" s="15"/>
      <c r="Q9" s="15"/>
      <c r="R9" s="15"/>
      <c r="S9" s="15"/>
      <c r="T9" s="15"/>
    </row>
    <row r="10" spans="1:20" s="25" customFormat="1" x14ac:dyDescent="0.2">
      <c r="A10" s="15"/>
      <c r="B10" s="16" t="s">
        <v>22</v>
      </c>
      <c r="C10" s="17">
        <v>44771</v>
      </c>
      <c r="D10" s="18" t="s">
        <v>23</v>
      </c>
      <c r="E10" s="19" t="s">
        <v>24</v>
      </c>
      <c r="F10" s="20">
        <v>450000</v>
      </c>
      <c r="G10" s="21">
        <v>0</v>
      </c>
      <c r="H10" s="20">
        <f t="shared" si="0"/>
        <v>450000</v>
      </c>
      <c r="I10" s="22" t="s">
        <v>18</v>
      </c>
      <c r="J10" s="23" t="s">
        <v>19</v>
      </c>
      <c r="K10" s="24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25" customFormat="1" x14ac:dyDescent="0.2">
      <c r="A11" s="15"/>
      <c r="B11" s="16" t="s">
        <v>22</v>
      </c>
      <c r="C11" s="17">
        <v>44771</v>
      </c>
      <c r="D11" s="18" t="s">
        <v>25</v>
      </c>
      <c r="E11" s="19" t="s">
        <v>26</v>
      </c>
      <c r="F11" s="20">
        <v>45900</v>
      </c>
      <c r="G11" s="21">
        <v>0</v>
      </c>
      <c r="H11" s="20">
        <f t="shared" si="0"/>
        <v>45900</v>
      </c>
      <c r="I11" s="22" t="s">
        <v>18</v>
      </c>
      <c r="J11" s="23" t="s">
        <v>19</v>
      </c>
      <c r="K11" s="24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25" customFormat="1" x14ac:dyDescent="0.2">
      <c r="A12" s="15"/>
      <c r="B12" s="16" t="s">
        <v>27</v>
      </c>
      <c r="C12" s="17">
        <v>44760</v>
      </c>
      <c r="D12" s="18" t="s">
        <v>28</v>
      </c>
      <c r="E12" s="19" t="s">
        <v>26</v>
      </c>
      <c r="F12" s="20">
        <v>36000</v>
      </c>
      <c r="G12" s="21">
        <v>0</v>
      </c>
      <c r="H12" s="20">
        <f t="shared" si="0"/>
        <v>36000</v>
      </c>
      <c r="I12" s="22" t="s">
        <v>18</v>
      </c>
      <c r="J12" s="23" t="s">
        <v>19</v>
      </c>
      <c r="K12" s="24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25" customFormat="1" x14ac:dyDescent="0.2">
      <c r="A13" s="15"/>
      <c r="B13" s="16" t="s">
        <v>29</v>
      </c>
      <c r="C13" s="17">
        <v>44770</v>
      </c>
      <c r="D13" s="18" t="s">
        <v>30</v>
      </c>
      <c r="E13" s="19" t="s">
        <v>17</v>
      </c>
      <c r="F13" s="20">
        <v>163638.9</v>
      </c>
      <c r="G13" s="21">
        <v>0</v>
      </c>
      <c r="H13" s="20">
        <f t="shared" si="0"/>
        <v>163638.9</v>
      </c>
      <c r="I13" s="22" t="s">
        <v>18</v>
      </c>
      <c r="J13" s="23" t="s">
        <v>19</v>
      </c>
      <c r="K13" s="24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25" customFormat="1" x14ac:dyDescent="0.2">
      <c r="A14" s="15"/>
      <c r="B14" s="16" t="s">
        <v>31</v>
      </c>
      <c r="C14" s="17">
        <v>44770</v>
      </c>
      <c r="D14" s="18" t="s">
        <v>32</v>
      </c>
      <c r="E14" s="19" t="s">
        <v>24</v>
      </c>
      <c r="F14" s="20">
        <v>271800</v>
      </c>
      <c r="G14" s="21">
        <v>0</v>
      </c>
      <c r="H14" s="20">
        <f t="shared" si="0"/>
        <v>271800</v>
      </c>
      <c r="I14" s="22" t="s">
        <v>18</v>
      </c>
      <c r="J14" s="23" t="s">
        <v>19</v>
      </c>
      <c r="K14" s="24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25" customFormat="1" x14ac:dyDescent="0.2">
      <c r="A15" s="15"/>
      <c r="B15" s="16" t="s">
        <v>33</v>
      </c>
      <c r="C15" s="17">
        <v>44771</v>
      </c>
      <c r="D15" s="18" t="s">
        <v>34</v>
      </c>
      <c r="E15" s="19" t="s">
        <v>24</v>
      </c>
      <c r="F15" s="20">
        <v>90000</v>
      </c>
      <c r="G15" s="21">
        <v>0</v>
      </c>
      <c r="H15" s="20">
        <f t="shared" si="0"/>
        <v>90000</v>
      </c>
      <c r="I15" s="22" t="s">
        <v>18</v>
      </c>
      <c r="J15" s="23" t="s">
        <v>19</v>
      </c>
      <c r="K15" s="24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25" customFormat="1" x14ac:dyDescent="0.2">
      <c r="A16" s="15"/>
      <c r="B16" s="16" t="s">
        <v>35</v>
      </c>
      <c r="C16" s="17">
        <v>44767</v>
      </c>
      <c r="D16" s="18" t="s">
        <v>36</v>
      </c>
      <c r="E16" s="19" t="s">
        <v>24</v>
      </c>
      <c r="F16" s="20">
        <v>234000</v>
      </c>
      <c r="G16" s="21">
        <v>0</v>
      </c>
      <c r="H16" s="20">
        <f t="shared" si="0"/>
        <v>234000</v>
      </c>
      <c r="I16" s="22" t="s">
        <v>18</v>
      </c>
      <c r="J16" s="23" t="s">
        <v>19</v>
      </c>
      <c r="K16" s="24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25" customFormat="1" x14ac:dyDescent="0.2">
      <c r="A17" s="15"/>
      <c r="B17" s="16" t="s">
        <v>37</v>
      </c>
      <c r="C17" s="17">
        <v>44770</v>
      </c>
      <c r="D17" s="18" t="s">
        <v>38</v>
      </c>
      <c r="E17" s="19" t="s">
        <v>24</v>
      </c>
      <c r="F17" s="20">
        <v>54000</v>
      </c>
      <c r="G17" s="21">
        <v>0</v>
      </c>
      <c r="H17" s="20">
        <f t="shared" si="0"/>
        <v>54000</v>
      </c>
      <c r="I17" s="22" t="s">
        <v>18</v>
      </c>
      <c r="J17" s="23" t="s">
        <v>19</v>
      </c>
      <c r="K17" s="24"/>
      <c r="L17" s="15"/>
      <c r="M17" s="15"/>
      <c r="N17" s="15"/>
      <c r="O17" s="15"/>
      <c r="P17" s="15"/>
      <c r="Q17" s="15"/>
      <c r="R17" s="15"/>
      <c r="S17" s="15"/>
      <c r="T17" s="15"/>
    </row>
    <row r="18" spans="1:20" s="25" customFormat="1" x14ac:dyDescent="0.2">
      <c r="A18" s="15"/>
      <c r="B18" s="16" t="s">
        <v>39</v>
      </c>
      <c r="C18" s="17">
        <v>44771</v>
      </c>
      <c r="D18" s="18" t="s">
        <v>40</v>
      </c>
      <c r="E18" s="19" t="s">
        <v>24</v>
      </c>
      <c r="F18" s="20">
        <v>135000</v>
      </c>
      <c r="G18" s="21">
        <v>0</v>
      </c>
      <c r="H18" s="20">
        <f t="shared" si="0"/>
        <v>135000</v>
      </c>
      <c r="I18" s="22" t="s">
        <v>18</v>
      </c>
      <c r="J18" s="23" t="s">
        <v>19</v>
      </c>
      <c r="K18" s="24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25" customFormat="1" x14ac:dyDescent="0.2">
      <c r="A19" s="15"/>
      <c r="B19" s="16" t="s">
        <v>41</v>
      </c>
      <c r="C19" s="17">
        <v>44771</v>
      </c>
      <c r="D19" s="18" t="s">
        <v>42</v>
      </c>
      <c r="E19" s="19" t="s">
        <v>24</v>
      </c>
      <c r="F19" s="20">
        <v>90000</v>
      </c>
      <c r="G19" s="21">
        <v>0</v>
      </c>
      <c r="H19" s="20">
        <f t="shared" si="0"/>
        <v>90000</v>
      </c>
      <c r="I19" s="22" t="s">
        <v>18</v>
      </c>
      <c r="J19" s="23" t="s">
        <v>19</v>
      </c>
      <c r="K19" s="24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25" customFormat="1" x14ac:dyDescent="0.2">
      <c r="A20" s="15"/>
      <c r="B20" s="16" t="s">
        <v>22</v>
      </c>
      <c r="C20" s="17">
        <v>44771</v>
      </c>
      <c r="D20" s="18" t="s">
        <v>43</v>
      </c>
      <c r="E20" s="19" t="s">
        <v>24</v>
      </c>
      <c r="F20" s="20">
        <v>81000</v>
      </c>
      <c r="G20" s="21">
        <v>0</v>
      </c>
      <c r="H20" s="20">
        <f t="shared" si="0"/>
        <v>81000</v>
      </c>
      <c r="I20" s="22" t="s">
        <v>18</v>
      </c>
      <c r="J20" s="23" t="s">
        <v>19</v>
      </c>
      <c r="K20" s="24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25" customFormat="1" x14ac:dyDescent="0.2">
      <c r="A21" s="15"/>
      <c r="B21" s="16" t="s">
        <v>44</v>
      </c>
      <c r="C21" s="17">
        <v>44763</v>
      </c>
      <c r="D21" s="18" t="s">
        <v>45</v>
      </c>
      <c r="E21" s="19" t="s">
        <v>24</v>
      </c>
      <c r="F21" s="20">
        <v>54000</v>
      </c>
      <c r="G21" s="21">
        <v>0</v>
      </c>
      <c r="H21" s="20">
        <f t="shared" si="0"/>
        <v>54000</v>
      </c>
      <c r="I21" s="22" t="s">
        <v>18</v>
      </c>
      <c r="J21" s="23" t="s">
        <v>19</v>
      </c>
      <c r="K21" s="24"/>
      <c r="L21" s="15"/>
      <c r="M21" s="15"/>
      <c r="N21" s="15"/>
      <c r="O21" s="15"/>
      <c r="P21" s="15"/>
      <c r="Q21" s="15"/>
      <c r="R21" s="15"/>
      <c r="S21" s="15"/>
      <c r="T21" s="15"/>
    </row>
    <row r="22" spans="1:20" s="25" customFormat="1" x14ac:dyDescent="0.2">
      <c r="A22" s="15"/>
      <c r="B22" s="16" t="s">
        <v>46</v>
      </c>
      <c r="C22" s="17">
        <v>44763</v>
      </c>
      <c r="D22" s="18" t="s">
        <v>47</v>
      </c>
      <c r="E22" s="19" t="s">
        <v>17</v>
      </c>
      <c r="F22" s="20">
        <v>154287</v>
      </c>
      <c r="G22" s="21">
        <v>0</v>
      </c>
      <c r="H22" s="20">
        <f t="shared" si="0"/>
        <v>154287</v>
      </c>
      <c r="I22" s="22" t="s">
        <v>18</v>
      </c>
      <c r="J22" s="23" t="s">
        <v>19</v>
      </c>
      <c r="K22" s="24"/>
      <c r="L22" s="15"/>
      <c r="M22" s="15"/>
      <c r="N22" s="15"/>
      <c r="O22" s="15"/>
      <c r="P22" s="15"/>
      <c r="Q22" s="15"/>
      <c r="R22" s="15"/>
      <c r="S22" s="15"/>
      <c r="T22" s="15"/>
    </row>
    <row r="23" spans="1:20" s="25" customFormat="1" x14ac:dyDescent="0.2">
      <c r="A23" s="15"/>
      <c r="B23" s="16" t="s">
        <v>15</v>
      </c>
      <c r="C23" s="17">
        <v>44769</v>
      </c>
      <c r="D23" s="18" t="s">
        <v>48</v>
      </c>
      <c r="E23" s="19" t="s">
        <v>24</v>
      </c>
      <c r="F23" s="20">
        <v>234000</v>
      </c>
      <c r="G23" s="21">
        <v>0</v>
      </c>
      <c r="H23" s="20">
        <f t="shared" si="0"/>
        <v>234000</v>
      </c>
      <c r="I23" s="22" t="s">
        <v>18</v>
      </c>
      <c r="J23" s="23" t="s">
        <v>19</v>
      </c>
      <c r="K23" s="24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25" customFormat="1" x14ac:dyDescent="0.2">
      <c r="A24" s="15"/>
      <c r="B24" s="16" t="s">
        <v>49</v>
      </c>
      <c r="C24" s="17">
        <v>44771</v>
      </c>
      <c r="D24" s="18" t="s">
        <v>50</v>
      </c>
      <c r="E24" s="18" t="s">
        <v>51</v>
      </c>
      <c r="F24" s="20">
        <v>412268.86</v>
      </c>
      <c r="G24" s="21">
        <v>0</v>
      </c>
      <c r="H24" s="20">
        <f t="shared" si="0"/>
        <v>412268.86</v>
      </c>
      <c r="I24" s="22" t="s">
        <v>18</v>
      </c>
      <c r="J24" s="23" t="s">
        <v>19</v>
      </c>
      <c r="K24" s="24"/>
      <c r="L24" s="15"/>
      <c r="M24" s="15"/>
      <c r="N24" s="15"/>
      <c r="O24" s="15"/>
      <c r="P24" s="15"/>
      <c r="Q24" s="15"/>
      <c r="R24" s="15"/>
      <c r="S24" s="15"/>
      <c r="T24" s="15"/>
    </row>
    <row r="25" spans="1:20" s="25" customFormat="1" x14ac:dyDescent="0.2">
      <c r="A25" s="15"/>
      <c r="B25" s="16" t="s">
        <v>52</v>
      </c>
      <c r="C25" s="17">
        <v>44763</v>
      </c>
      <c r="D25" s="18" t="s">
        <v>53</v>
      </c>
      <c r="E25" s="18" t="s">
        <v>54</v>
      </c>
      <c r="F25" s="20">
        <v>63127.16</v>
      </c>
      <c r="G25" s="21">
        <v>0</v>
      </c>
      <c r="H25" s="20">
        <f t="shared" si="0"/>
        <v>63127.16</v>
      </c>
      <c r="I25" s="22" t="s">
        <v>18</v>
      </c>
      <c r="J25" s="23" t="s">
        <v>19</v>
      </c>
      <c r="K25" s="24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25" customFormat="1" x14ac:dyDescent="0.2">
      <c r="A26" s="15"/>
      <c r="B26" s="16" t="s">
        <v>55</v>
      </c>
      <c r="C26" s="17">
        <v>44763</v>
      </c>
      <c r="D26" s="18" t="s">
        <v>56</v>
      </c>
      <c r="E26" s="19" t="s">
        <v>17</v>
      </c>
      <c r="F26" s="20">
        <v>278914.53999999998</v>
      </c>
      <c r="G26" s="21">
        <v>0</v>
      </c>
      <c r="H26" s="20">
        <f t="shared" si="0"/>
        <v>278914.53999999998</v>
      </c>
      <c r="I26" s="22" t="s">
        <v>18</v>
      </c>
      <c r="J26" s="23" t="s">
        <v>19</v>
      </c>
      <c r="K26" s="24"/>
      <c r="L26" s="15"/>
      <c r="M26" s="15"/>
      <c r="N26" s="15"/>
      <c r="O26" s="15"/>
      <c r="P26" s="15"/>
      <c r="Q26" s="15"/>
      <c r="R26" s="15"/>
      <c r="S26" s="15"/>
      <c r="T26" s="15"/>
    </row>
    <row r="27" spans="1:20" s="25" customFormat="1" x14ac:dyDescent="0.2">
      <c r="A27" s="15"/>
      <c r="B27" s="16" t="s">
        <v>57</v>
      </c>
      <c r="C27" s="17">
        <v>44771</v>
      </c>
      <c r="D27" s="18" t="s">
        <v>58</v>
      </c>
      <c r="E27" s="19" t="s">
        <v>59</v>
      </c>
      <c r="F27" s="20">
        <f>565640.59+670+37758.93</f>
        <v>604069.52</v>
      </c>
      <c r="G27" s="21">
        <v>0</v>
      </c>
      <c r="H27" s="20">
        <f t="shared" si="0"/>
        <v>604069.52</v>
      </c>
      <c r="I27" s="22" t="s">
        <v>18</v>
      </c>
      <c r="J27" s="23" t="s">
        <v>19</v>
      </c>
      <c r="K27" s="24"/>
      <c r="L27" s="15"/>
      <c r="M27" s="15"/>
      <c r="N27" s="15"/>
      <c r="O27" s="15"/>
      <c r="P27" s="15"/>
      <c r="Q27" s="15"/>
      <c r="R27" s="15"/>
      <c r="S27" s="15"/>
      <c r="T27" s="15"/>
    </row>
    <row r="28" spans="1:20" s="25" customFormat="1" x14ac:dyDescent="0.2">
      <c r="A28" s="15"/>
      <c r="B28" s="16" t="s">
        <v>60</v>
      </c>
      <c r="C28" s="17">
        <v>44770</v>
      </c>
      <c r="D28" s="18" t="s">
        <v>61</v>
      </c>
      <c r="E28" s="18" t="s">
        <v>51</v>
      </c>
      <c r="F28" s="20">
        <v>50667</v>
      </c>
      <c r="G28" s="21">
        <v>0</v>
      </c>
      <c r="H28" s="20">
        <f t="shared" si="0"/>
        <v>50667</v>
      </c>
      <c r="I28" s="22" t="s">
        <v>18</v>
      </c>
      <c r="J28" s="23" t="s">
        <v>19</v>
      </c>
      <c r="K28" s="24"/>
      <c r="L28" s="15"/>
      <c r="M28" s="15"/>
      <c r="N28" s="15"/>
      <c r="O28" s="15"/>
      <c r="P28" s="15"/>
      <c r="Q28" s="15"/>
      <c r="R28" s="15"/>
      <c r="S28" s="15"/>
      <c r="T28" s="15"/>
    </row>
    <row r="29" spans="1:20" s="25" customFormat="1" x14ac:dyDescent="0.2">
      <c r="A29" s="15"/>
      <c r="B29" s="16" t="s">
        <v>62</v>
      </c>
      <c r="C29" s="17">
        <v>44631</v>
      </c>
      <c r="D29" s="18" t="s">
        <v>63</v>
      </c>
      <c r="E29" s="19" t="s">
        <v>24</v>
      </c>
      <c r="F29" s="20">
        <v>473.75</v>
      </c>
      <c r="G29" s="21">
        <v>0</v>
      </c>
      <c r="H29" s="20">
        <f t="shared" si="0"/>
        <v>473.75</v>
      </c>
      <c r="I29" s="22" t="s">
        <v>18</v>
      </c>
      <c r="J29" s="23" t="s">
        <v>19</v>
      </c>
      <c r="K29" s="24"/>
      <c r="L29" s="15"/>
      <c r="M29" s="15"/>
      <c r="N29" s="15"/>
      <c r="O29" s="15"/>
      <c r="P29" s="15"/>
      <c r="Q29" s="15"/>
      <c r="R29" s="15"/>
      <c r="S29" s="15"/>
      <c r="T29" s="15"/>
    </row>
    <row r="30" spans="1:20" s="25" customFormat="1" x14ac:dyDescent="0.2">
      <c r="A30" s="15"/>
      <c r="B30" s="16" t="s">
        <v>64</v>
      </c>
      <c r="C30" s="17">
        <v>44771</v>
      </c>
      <c r="D30" s="18" t="s">
        <v>65</v>
      </c>
      <c r="E30" s="19" t="s">
        <v>24</v>
      </c>
      <c r="F30" s="20">
        <v>3277.5</v>
      </c>
      <c r="G30" s="21">
        <v>0</v>
      </c>
      <c r="H30" s="20">
        <f t="shared" si="0"/>
        <v>3277.5</v>
      </c>
      <c r="I30" s="22" t="s">
        <v>18</v>
      </c>
      <c r="J30" s="23" t="s">
        <v>19</v>
      </c>
      <c r="K30" s="24"/>
      <c r="L30" s="15"/>
      <c r="M30" s="15"/>
      <c r="N30" s="15"/>
      <c r="O30" s="15"/>
      <c r="P30" s="15"/>
      <c r="Q30" s="15"/>
      <c r="R30" s="15"/>
      <c r="S30" s="15"/>
      <c r="T30" s="15"/>
    </row>
    <row r="31" spans="1:20" s="25" customFormat="1" x14ac:dyDescent="0.2">
      <c r="A31" s="15"/>
      <c r="B31" s="16" t="s">
        <v>66</v>
      </c>
      <c r="C31" s="17">
        <v>44771</v>
      </c>
      <c r="D31" s="18" t="s">
        <v>67</v>
      </c>
      <c r="E31" s="19" t="s">
        <v>24</v>
      </c>
      <c r="F31" s="20">
        <v>169500</v>
      </c>
      <c r="G31" s="21">
        <v>0</v>
      </c>
      <c r="H31" s="20">
        <f t="shared" si="0"/>
        <v>169500</v>
      </c>
      <c r="I31" s="22" t="s">
        <v>18</v>
      </c>
      <c r="J31" s="23" t="s">
        <v>19</v>
      </c>
      <c r="K31" s="24"/>
      <c r="L31" s="15"/>
      <c r="M31" s="15"/>
      <c r="N31" s="15"/>
      <c r="O31" s="15"/>
      <c r="P31" s="15"/>
      <c r="Q31" s="15"/>
      <c r="R31" s="15"/>
      <c r="S31" s="15"/>
      <c r="T31" s="15"/>
    </row>
    <row r="32" spans="1:20" s="25" customFormat="1" x14ac:dyDescent="0.2">
      <c r="A32" s="15"/>
      <c r="B32" s="16" t="s">
        <v>68</v>
      </c>
      <c r="C32" s="17">
        <v>44761</v>
      </c>
      <c r="D32" s="18" t="s">
        <v>69</v>
      </c>
      <c r="E32" s="19" t="s">
        <v>70</v>
      </c>
      <c r="F32" s="20">
        <v>30901.88</v>
      </c>
      <c r="G32" s="21">
        <v>0</v>
      </c>
      <c r="H32" s="20">
        <f t="shared" si="0"/>
        <v>30901.88</v>
      </c>
      <c r="I32" s="22" t="s">
        <v>18</v>
      </c>
      <c r="J32" s="23" t="s">
        <v>19</v>
      </c>
      <c r="K32" s="24"/>
      <c r="L32" s="15"/>
      <c r="M32" s="15"/>
      <c r="N32" s="15"/>
      <c r="O32" s="15"/>
      <c r="P32" s="15"/>
      <c r="Q32" s="15"/>
      <c r="R32" s="15"/>
      <c r="S32" s="15"/>
      <c r="T32" s="15"/>
    </row>
    <row r="33" spans="1:20" s="25" customFormat="1" x14ac:dyDescent="0.2">
      <c r="A33" s="15"/>
      <c r="B33" s="16" t="s">
        <v>71</v>
      </c>
      <c r="C33" s="17">
        <v>44771</v>
      </c>
      <c r="D33" s="18" t="s">
        <v>72</v>
      </c>
      <c r="E33" s="19" t="s">
        <v>73</v>
      </c>
      <c r="F33" s="20">
        <v>22476.99</v>
      </c>
      <c r="G33" s="21">
        <v>0</v>
      </c>
      <c r="H33" s="20">
        <f t="shared" si="0"/>
        <v>22476.99</v>
      </c>
      <c r="I33" s="22" t="s">
        <v>18</v>
      </c>
      <c r="J33" s="23" t="s">
        <v>19</v>
      </c>
      <c r="K33" s="24"/>
      <c r="L33" s="15"/>
      <c r="M33" s="15"/>
      <c r="N33" s="15"/>
      <c r="O33" s="15"/>
      <c r="P33" s="15"/>
      <c r="Q33" s="15"/>
      <c r="R33" s="15"/>
      <c r="S33" s="15"/>
      <c r="T33" s="15"/>
    </row>
    <row r="34" spans="1:20" s="25" customFormat="1" x14ac:dyDescent="0.2">
      <c r="A34" s="15"/>
      <c r="B34" s="16" t="s">
        <v>74</v>
      </c>
      <c r="C34" s="17">
        <v>44727</v>
      </c>
      <c r="D34" s="18" t="s">
        <v>75</v>
      </c>
      <c r="E34" s="18" t="s">
        <v>76</v>
      </c>
      <c r="F34" s="20">
        <v>2740.01</v>
      </c>
      <c r="G34" s="21">
        <v>0</v>
      </c>
      <c r="H34" s="20">
        <f t="shared" si="0"/>
        <v>2740.01</v>
      </c>
      <c r="I34" s="22" t="s">
        <v>18</v>
      </c>
      <c r="J34" s="23" t="s">
        <v>19</v>
      </c>
      <c r="K34" s="24"/>
      <c r="L34" s="15"/>
      <c r="M34" s="15"/>
      <c r="N34" s="15"/>
      <c r="O34" s="15"/>
      <c r="P34" s="15"/>
      <c r="Q34" s="15"/>
      <c r="R34" s="15"/>
      <c r="S34" s="15"/>
      <c r="T34" s="15"/>
    </row>
    <row r="35" spans="1:20" s="25" customFormat="1" x14ac:dyDescent="0.2">
      <c r="A35" s="15"/>
      <c r="B35" s="16" t="s">
        <v>77</v>
      </c>
      <c r="C35" s="17">
        <v>44771</v>
      </c>
      <c r="D35" s="18" t="s">
        <v>78</v>
      </c>
      <c r="E35" s="19" t="s">
        <v>24</v>
      </c>
      <c r="F35" s="20">
        <v>452000</v>
      </c>
      <c r="G35" s="21">
        <v>0</v>
      </c>
      <c r="H35" s="20">
        <f t="shared" si="0"/>
        <v>452000</v>
      </c>
      <c r="I35" s="22" t="s">
        <v>18</v>
      </c>
      <c r="J35" s="23" t="s">
        <v>19</v>
      </c>
      <c r="K35" s="24"/>
      <c r="L35" s="15"/>
      <c r="M35" s="15"/>
      <c r="N35" s="15"/>
      <c r="O35" s="15"/>
      <c r="P35" s="15"/>
      <c r="Q35" s="15"/>
      <c r="R35" s="15"/>
      <c r="S35" s="15"/>
      <c r="T35" s="15"/>
    </row>
    <row r="36" spans="1:20" s="25" customFormat="1" x14ac:dyDescent="0.2">
      <c r="A36" s="15"/>
      <c r="B36" s="16" t="s">
        <v>79</v>
      </c>
      <c r="C36" s="17">
        <v>44767</v>
      </c>
      <c r="D36" s="18" t="s">
        <v>80</v>
      </c>
      <c r="E36" s="19" t="s">
        <v>24</v>
      </c>
      <c r="F36" s="20">
        <v>90400</v>
      </c>
      <c r="G36" s="21">
        <v>0</v>
      </c>
      <c r="H36" s="20">
        <f t="shared" si="0"/>
        <v>90400</v>
      </c>
      <c r="I36" s="22" t="s">
        <v>18</v>
      </c>
      <c r="J36" s="23" t="s">
        <v>19</v>
      </c>
      <c r="K36" s="24"/>
      <c r="L36" s="15"/>
      <c r="M36" s="15"/>
      <c r="N36" s="15"/>
      <c r="O36" s="15"/>
      <c r="P36" s="15"/>
      <c r="Q36" s="15"/>
      <c r="R36" s="15"/>
      <c r="S36" s="15"/>
      <c r="T36" s="15"/>
    </row>
    <row r="37" spans="1:20" s="25" customFormat="1" x14ac:dyDescent="0.2">
      <c r="A37" s="15"/>
      <c r="B37" s="16" t="s">
        <v>81</v>
      </c>
      <c r="C37" s="17">
        <v>44771</v>
      </c>
      <c r="D37" s="18" t="s">
        <v>82</v>
      </c>
      <c r="E37" s="18" t="s">
        <v>54</v>
      </c>
      <c r="F37" s="20">
        <f>884.08+15379.46+448789.73</f>
        <v>465053.26999999996</v>
      </c>
      <c r="G37" s="21">
        <v>0</v>
      </c>
      <c r="H37" s="20">
        <f t="shared" si="0"/>
        <v>465053.26999999996</v>
      </c>
      <c r="I37" s="22" t="s">
        <v>18</v>
      </c>
      <c r="J37" s="23" t="s">
        <v>19</v>
      </c>
      <c r="K37" s="24"/>
      <c r="L37" s="15"/>
      <c r="M37" s="15"/>
      <c r="N37" s="15"/>
      <c r="O37" s="15"/>
      <c r="P37" s="15"/>
      <c r="Q37" s="15"/>
      <c r="R37" s="15"/>
      <c r="S37" s="15"/>
      <c r="T37" s="15"/>
    </row>
    <row r="38" spans="1:20" s="25" customFormat="1" x14ac:dyDescent="0.2">
      <c r="A38" s="15"/>
      <c r="B38" s="16" t="s">
        <v>83</v>
      </c>
      <c r="C38" s="17">
        <v>44763</v>
      </c>
      <c r="D38" s="18" t="s">
        <v>84</v>
      </c>
      <c r="E38" s="18" t="s">
        <v>51</v>
      </c>
      <c r="F38" s="20">
        <v>612564.9</v>
      </c>
      <c r="G38" s="21">
        <v>0</v>
      </c>
      <c r="H38" s="20">
        <f t="shared" si="0"/>
        <v>612564.9</v>
      </c>
      <c r="I38" s="22" t="s">
        <v>18</v>
      </c>
      <c r="J38" s="23" t="s">
        <v>19</v>
      </c>
      <c r="K38" s="24"/>
      <c r="L38" s="15"/>
      <c r="M38" s="15"/>
      <c r="N38" s="15"/>
      <c r="O38" s="15"/>
      <c r="P38" s="15"/>
      <c r="Q38" s="15"/>
      <c r="R38" s="15"/>
      <c r="S38" s="15"/>
      <c r="T38" s="15"/>
    </row>
    <row r="39" spans="1:20" s="25" customFormat="1" x14ac:dyDescent="0.2">
      <c r="A39" s="15"/>
      <c r="B39" s="22" t="s">
        <v>85</v>
      </c>
      <c r="C39" s="17">
        <v>44771</v>
      </c>
      <c r="D39" s="18" t="s">
        <v>86</v>
      </c>
      <c r="E39" s="18" t="s">
        <v>87</v>
      </c>
      <c r="F39" s="20">
        <v>122622.02</v>
      </c>
      <c r="G39" s="21">
        <v>0</v>
      </c>
      <c r="H39" s="20">
        <f t="shared" si="0"/>
        <v>122622.02</v>
      </c>
      <c r="I39" s="22" t="s">
        <v>18</v>
      </c>
      <c r="J39" s="23" t="s">
        <v>19</v>
      </c>
      <c r="K39" s="24"/>
      <c r="L39" s="15"/>
      <c r="M39" s="15"/>
      <c r="N39" s="15"/>
      <c r="O39" s="15"/>
      <c r="P39" s="15"/>
      <c r="Q39" s="15"/>
      <c r="R39" s="15"/>
      <c r="S39" s="15"/>
      <c r="T39" s="15"/>
    </row>
    <row r="40" spans="1:20" s="25" customFormat="1" x14ac:dyDescent="0.2">
      <c r="A40" s="15"/>
      <c r="B40" s="16" t="s">
        <v>88</v>
      </c>
      <c r="C40" s="17">
        <v>44771</v>
      </c>
      <c r="D40" s="18" t="s">
        <v>89</v>
      </c>
      <c r="E40" s="18" t="s">
        <v>87</v>
      </c>
      <c r="F40" s="20">
        <v>159659.01</v>
      </c>
      <c r="G40" s="21">
        <v>0</v>
      </c>
      <c r="H40" s="20">
        <f t="shared" si="0"/>
        <v>159659.01</v>
      </c>
      <c r="I40" s="22" t="s">
        <v>18</v>
      </c>
      <c r="J40" s="23" t="s">
        <v>19</v>
      </c>
      <c r="K40" s="24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25" customFormat="1" x14ac:dyDescent="0.2">
      <c r="A41" s="15"/>
      <c r="B41" s="16" t="s">
        <v>90</v>
      </c>
      <c r="C41" s="17">
        <v>44770</v>
      </c>
      <c r="D41" s="18" t="s">
        <v>91</v>
      </c>
      <c r="E41" s="19" t="s">
        <v>70</v>
      </c>
      <c r="F41" s="20">
        <v>162904.5</v>
      </c>
      <c r="G41" s="21">
        <v>0</v>
      </c>
      <c r="H41" s="20">
        <f t="shared" si="0"/>
        <v>162904.5</v>
      </c>
      <c r="I41" s="22" t="s">
        <v>18</v>
      </c>
      <c r="J41" s="23" t="s">
        <v>19</v>
      </c>
      <c r="K41" s="24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25" customFormat="1" x14ac:dyDescent="0.2">
      <c r="A42" s="15"/>
      <c r="B42" s="16" t="s">
        <v>39</v>
      </c>
      <c r="C42" s="17">
        <v>44771</v>
      </c>
      <c r="D42" s="18" t="s">
        <v>92</v>
      </c>
      <c r="E42" s="19" t="s">
        <v>24</v>
      </c>
      <c r="F42" s="20">
        <v>216476.6</v>
      </c>
      <c r="G42" s="21">
        <v>0</v>
      </c>
      <c r="H42" s="20">
        <f t="shared" si="0"/>
        <v>216476.6</v>
      </c>
      <c r="I42" s="22" t="s">
        <v>18</v>
      </c>
      <c r="J42" s="23" t="s">
        <v>19</v>
      </c>
      <c r="K42" s="24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25" customFormat="1" x14ac:dyDescent="0.2">
      <c r="A43" s="15"/>
      <c r="B43" s="16" t="s">
        <v>93</v>
      </c>
      <c r="C43" s="17">
        <v>44771</v>
      </c>
      <c r="D43" s="18" t="s">
        <v>94</v>
      </c>
      <c r="E43" s="19" t="s">
        <v>95</v>
      </c>
      <c r="F43" s="20">
        <v>64091.94</v>
      </c>
      <c r="G43" s="21">
        <v>0</v>
      </c>
      <c r="H43" s="20">
        <f t="shared" si="0"/>
        <v>64091.94</v>
      </c>
      <c r="I43" s="22" t="s">
        <v>18</v>
      </c>
      <c r="J43" s="23" t="s">
        <v>19</v>
      </c>
      <c r="K43" s="24"/>
      <c r="L43" s="15"/>
      <c r="M43" s="15"/>
      <c r="N43" s="15"/>
      <c r="O43" s="15"/>
      <c r="P43" s="15"/>
      <c r="Q43" s="15"/>
      <c r="R43" s="15"/>
      <c r="S43" s="15"/>
      <c r="T43" s="15"/>
    </row>
    <row r="44" spans="1:20" s="25" customFormat="1" x14ac:dyDescent="0.2">
      <c r="A44" s="15"/>
      <c r="B44" s="16" t="s">
        <v>96</v>
      </c>
      <c r="C44" s="17">
        <v>44770</v>
      </c>
      <c r="D44" s="18" t="s">
        <v>97</v>
      </c>
      <c r="E44" s="19" t="s">
        <v>98</v>
      </c>
      <c r="F44" s="20">
        <v>4940000</v>
      </c>
      <c r="G44" s="21">
        <v>0</v>
      </c>
      <c r="H44" s="20">
        <f t="shared" si="0"/>
        <v>4940000</v>
      </c>
      <c r="I44" s="22" t="s">
        <v>18</v>
      </c>
      <c r="J44" s="23" t="s">
        <v>19</v>
      </c>
      <c r="K44" s="24"/>
      <c r="L44" s="15"/>
      <c r="M44" s="15"/>
      <c r="N44" s="15"/>
      <c r="O44" s="15"/>
      <c r="P44" s="15"/>
      <c r="Q44" s="15"/>
      <c r="R44" s="15"/>
      <c r="S44" s="15"/>
      <c r="T44" s="15"/>
    </row>
    <row r="45" spans="1:20" s="25" customFormat="1" x14ac:dyDescent="0.2">
      <c r="A45" s="15"/>
      <c r="B45" s="16" t="s">
        <v>99</v>
      </c>
      <c r="C45" s="17">
        <v>44771</v>
      </c>
      <c r="D45" s="18" t="s">
        <v>100</v>
      </c>
      <c r="E45" s="19" t="s">
        <v>101</v>
      </c>
      <c r="F45" s="20">
        <v>175388.21</v>
      </c>
      <c r="G45" s="21">
        <v>0</v>
      </c>
      <c r="H45" s="20">
        <f t="shared" si="0"/>
        <v>175388.21</v>
      </c>
      <c r="I45" s="22" t="s">
        <v>18</v>
      </c>
      <c r="J45" s="23" t="s">
        <v>19</v>
      </c>
      <c r="K45" s="24"/>
      <c r="L45" s="15"/>
      <c r="M45" s="15"/>
      <c r="N45" s="15"/>
      <c r="O45" s="15"/>
      <c r="P45" s="15"/>
      <c r="Q45" s="15"/>
      <c r="R45" s="15"/>
      <c r="S45" s="15"/>
      <c r="T45" s="15"/>
    </row>
    <row r="46" spans="1:20" s="25" customFormat="1" x14ac:dyDescent="0.2">
      <c r="A46" s="15"/>
      <c r="B46" s="16" t="s">
        <v>102</v>
      </c>
      <c r="C46" s="17">
        <v>44497</v>
      </c>
      <c r="D46" s="18" t="s">
        <v>103</v>
      </c>
      <c r="E46" s="19" t="s">
        <v>24</v>
      </c>
      <c r="F46" s="20">
        <v>59553.22</v>
      </c>
      <c r="G46" s="21">
        <v>0</v>
      </c>
      <c r="H46" s="20">
        <f t="shared" si="0"/>
        <v>59553.22</v>
      </c>
      <c r="I46" s="22" t="s">
        <v>104</v>
      </c>
      <c r="J46" s="19" t="s">
        <v>105</v>
      </c>
      <c r="K46" s="24"/>
      <c r="L46" s="15"/>
      <c r="M46" s="15"/>
      <c r="N46" s="15"/>
      <c r="O46" s="15"/>
      <c r="P46" s="15"/>
      <c r="Q46" s="15"/>
      <c r="R46" s="15"/>
      <c r="S46" s="15"/>
      <c r="T46" s="15"/>
    </row>
    <row r="47" spans="1:20" s="25" customFormat="1" x14ac:dyDescent="0.2">
      <c r="A47" s="15"/>
      <c r="B47" s="16" t="s">
        <v>106</v>
      </c>
      <c r="C47" s="26">
        <v>44763</v>
      </c>
      <c r="D47" s="18" t="s">
        <v>107</v>
      </c>
      <c r="E47" s="19" t="s">
        <v>108</v>
      </c>
      <c r="F47" s="20">
        <v>205302.11</v>
      </c>
      <c r="G47" s="21">
        <v>0</v>
      </c>
      <c r="H47" s="20">
        <f t="shared" si="0"/>
        <v>205302.11</v>
      </c>
      <c r="I47" s="22" t="s">
        <v>18</v>
      </c>
      <c r="J47" s="23" t="s">
        <v>19</v>
      </c>
      <c r="K47" s="24"/>
      <c r="L47" s="15"/>
      <c r="M47" s="15"/>
      <c r="N47" s="15"/>
      <c r="O47" s="15"/>
      <c r="P47" s="15"/>
      <c r="Q47" s="15"/>
      <c r="R47" s="15"/>
      <c r="S47" s="15"/>
      <c r="T47" s="15"/>
    </row>
    <row r="48" spans="1:20" s="25" customFormat="1" x14ac:dyDescent="0.2">
      <c r="A48" s="15"/>
      <c r="B48" s="16" t="s">
        <v>109</v>
      </c>
      <c r="C48" s="26">
        <v>44771</v>
      </c>
      <c r="D48" s="18" t="s">
        <v>110</v>
      </c>
      <c r="E48" s="19" t="s">
        <v>24</v>
      </c>
      <c r="F48" s="20">
        <v>293800</v>
      </c>
      <c r="G48" s="21">
        <v>0</v>
      </c>
      <c r="H48" s="20">
        <f t="shared" si="0"/>
        <v>293800</v>
      </c>
      <c r="I48" s="22" t="s">
        <v>18</v>
      </c>
      <c r="J48" s="23" t="s">
        <v>19</v>
      </c>
      <c r="K48" s="24"/>
      <c r="L48" s="15"/>
      <c r="M48" s="15"/>
      <c r="N48" s="15"/>
      <c r="O48" s="15"/>
      <c r="P48" s="15"/>
      <c r="Q48" s="15"/>
      <c r="R48" s="15"/>
      <c r="S48" s="15"/>
      <c r="T48" s="15"/>
    </row>
    <row r="49" spans="1:20" s="25" customFormat="1" x14ac:dyDescent="0.2">
      <c r="A49" s="15"/>
      <c r="B49" s="16" t="s">
        <v>111</v>
      </c>
      <c r="C49" s="26">
        <v>44771</v>
      </c>
      <c r="D49" s="18" t="s">
        <v>112</v>
      </c>
      <c r="E49" s="19" t="s">
        <v>24</v>
      </c>
      <c r="F49" s="20">
        <v>339000</v>
      </c>
      <c r="G49" s="21">
        <v>0</v>
      </c>
      <c r="H49" s="20">
        <f t="shared" si="0"/>
        <v>339000</v>
      </c>
      <c r="I49" s="22" t="s">
        <v>18</v>
      </c>
      <c r="J49" s="23" t="s">
        <v>19</v>
      </c>
      <c r="K49" s="24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25" customFormat="1" x14ac:dyDescent="0.2">
      <c r="A50" s="15"/>
      <c r="B50" s="16" t="s">
        <v>113</v>
      </c>
      <c r="C50" s="26">
        <v>44771</v>
      </c>
      <c r="D50" s="18" t="s">
        <v>114</v>
      </c>
      <c r="E50" s="19" t="s">
        <v>24</v>
      </c>
      <c r="F50" s="20">
        <v>16272</v>
      </c>
      <c r="G50" s="21">
        <v>0</v>
      </c>
      <c r="H50" s="20">
        <f t="shared" si="0"/>
        <v>16272</v>
      </c>
      <c r="I50" s="22" t="s">
        <v>18</v>
      </c>
      <c r="J50" s="23" t="s">
        <v>19</v>
      </c>
      <c r="K50" s="24"/>
      <c r="L50" s="15"/>
      <c r="M50" s="15"/>
      <c r="N50" s="15"/>
      <c r="O50" s="15"/>
      <c r="P50" s="15"/>
      <c r="Q50" s="15"/>
      <c r="R50" s="15"/>
      <c r="S50" s="15"/>
      <c r="T50" s="15"/>
    </row>
    <row r="51" spans="1:20" s="25" customFormat="1" x14ac:dyDescent="0.2">
      <c r="A51" s="15"/>
      <c r="B51" s="16" t="s">
        <v>115</v>
      </c>
      <c r="C51" s="26">
        <v>44771</v>
      </c>
      <c r="D51" s="18" t="s">
        <v>116</v>
      </c>
      <c r="E51" s="19" t="s">
        <v>117</v>
      </c>
      <c r="F51" s="20">
        <v>186020.34</v>
      </c>
      <c r="G51" s="21">
        <v>0</v>
      </c>
      <c r="H51" s="20">
        <f t="shared" si="0"/>
        <v>186020.34</v>
      </c>
      <c r="I51" s="22" t="s">
        <v>18</v>
      </c>
      <c r="J51" s="23" t="s">
        <v>19</v>
      </c>
      <c r="K51" s="24"/>
      <c r="L51" s="15"/>
      <c r="M51" s="15"/>
      <c r="N51" s="15"/>
      <c r="O51" s="15"/>
      <c r="P51" s="15"/>
      <c r="Q51" s="15"/>
      <c r="R51" s="15"/>
      <c r="S51" s="15"/>
      <c r="T51" s="15"/>
    </row>
    <row r="52" spans="1:20" s="25" customFormat="1" x14ac:dyDescent="0.2">
      <c r="A52" s="15"/>
      <c r="B52" s="16" t="s">
        <v>118</v>
      </c>
      <c r="C52" s="26">
        <v>44761</v>
      </c>
      <c r="D52" s="18" t="s">
        <v>119</v>
      </c>
      <c r="E52" s="18" t="s">
        <v>120</v>
      </c>
      <c r="F52" s="20">
        <v>109962.5</v>
      </c>
      <c r="G52" s="21">
        <v>0</v>
      </c>
      <c r="H52" s="20">
        <f t="shared" si="0"/>
        <v>109962.5</v>
      </c>
      <c r="I52" s="22" t="s">
        <v>18</v>
      </c>
      <c r="J52" s="23" t="s">
        <v>19</v>
      </c>
      <c r="K52" s="24"/>
      <c r="L52" s="15"/>
      <c r="M52" s="15"/>
      <c r="N52" s="15"/>
      <c r="O52" s="15"/>
      <c r="P52" s="15"/>
      <c r="Q52" s="15"/>
      <c r="R52" s="15"/>
      <c r="S52" s="15"/>
      <c r="T52" s="15"/>
    </row>
    <row r="53" spans="1:20" s="25" customFormat="1" x14ac:dyDescent="0.2">
      <c r="A53" s="15"/>
      <c r="B53" s="16" t="s">
        <v>121</v>
      </c>
      <c r="C53" s="26">
        <v>44742</v>
      </c>
      <c r="D53" s="18" t="s">
        <v>122</v>
      </c>
      <c r="E53" s="19" t="s">
        <v>123</v>
      </c>
      <c r="F53" s="20">
        <v>156131.25</v>
      </c>
      <c r="G53" s="21">
        <v>0</v>
      </c>
      <c r="H53" s="20">
        <f t="shared" si="0"/>
        <v>156131.25</v>
      </c>
      <c r="I53" s="22" t="s">
        <v>18</v>
      </c>
      <c r="J53" s="23" t="s">
        <v>19</v>
      </c>
      <c r="K53" s="24"/>
      <c r="L53" s="15"/>
      <c r="M53" s="15"/>
      <c r="N53" s="15"/>
      <c r="O53" s="15"/>
      <c r="P53" s="15"/>
      <c r="Q53" s="15"/>
      <c r="R53" s="15"/>
      <c r="S53" s="15"/>
      <c r="T53" s="15"/>
    </row>
    <row r="54" spans="1:20" s="25" customFormat="1" x14ac:dyDescent="0.2">
      <c r="A54" s="15"/>
      <c r="B54" s="16" t="s">
        <v>124</v>
      </c>
      <c r="C54" s="26">
        <v>44771</v>
      </c>
      <c r="D54" s="18" t="s">
        <v>125</v>
      </c>
      <c r="E54" s="19" t="s">
        <v>24</v>
      </c>
      <c r="F54" s="20">
        <v>678000</v>
      </c>
      <c r="G54" s="21">
        <v>0</v>
      </c>
      <c r="H54" s="20">
        <f t="shared" si="0"/>
        <v>678000</v>
      </c>
      <c r="I54" s="22" t="s">
        <v>18</v>
      </c>
      <c r="J54" s="23" t="s">
        <v>19</v>
      </c>
      <c r="K54" s="24"/>
      <c r="L54" s="15"/>
      <c r="M54" s="15"/>
      <c r="N54" s="15"/>
      <c r="O54" s="15"/>
      <c r="P54" s="15"/>
      <c r="Q54" s="15"/>
      <c r="R54" s="15"/>
      <c r="S54" s="15"/>
      <c r="T54" s="15"/>
    </row>
    <row r="55" spans="1:20" s="25" customFormat="1" x14ac:dyDescent="0.2">
      <c r="A55" s="15"/>
      <c r="B55" s="16" t="s">
        <v>33</v>
      </c>
      <c r="C55" s="26">
        <v>44771</v>
      </c>
      <c r="D55" s="18" t="s">
        <v>126</v>
      </c>
      <c r="E55" s="19" t="s">
        <v>24</v>
      </c>
      <c r="F55" s="20">
        <v>154245</v>
      </c>
      <c r="G55" s="21">
        <v>0</v>
      </c>
      <c r="H55" s="20">
        <f t="shared" si="0"/>
        <v>154245</v>
      </c>
      <c r="I55" s="22" t="s">
        <v>18</v>
      </c>
      <c r="J55" s="23" t="s">
        <v>19</v>
      </c>
      <c r="K55" s="24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25" customFormat="1" x14ac:dyDescent="0.2">
      <c r="A56" s="15"/>
      <c r="B56" s="16" t="s">
        <v>127</v>
      </c>
      <c r="C56" s="26">
        <v>44771</v>
      </c>
      <c r="D56" s="18" t="s">
        <v>128</v>
      </c>
      <c r="E56" s="19" t="s">
        <v>129</v>
      </c>
      <c r="F56" s="20">
        <v>1010479.9</v>
      </c>
      <c r="G56" s="21">
        <v>0</v>
      </c>
      <c r="H56" s="20">
        <f t="shared" si="0"/>
        <v>1010479.9</v>
      </c>
      <c r="I56" s="22" t="s">
        <v>18</v>
      </c>
      <c r="J56" s="23" t="s">
        <v>19</v>
      </c>
      <c r="K56" s="24"/>
      <c r="L56" s="15"/>
      <c r="M56" s="15"/>
      <c r="N56" s="15"/>
      <c r="O56" s="15"/>
      <c r="P56" s="15"/>
      <c r="Q56" s="15"/>
      <c r="R56" s="15"/>
      <c r="S56" s="15"/>
      <c r="T56" s="15"/>
    </row>
    <row r="57" spans="1:20" s="25" customFormat="1" x14ac:dyDescent="0.2">
      <c r="A57" s="15"/>
      <c r="B57" s="16" t="s">
        <v>130</v>
      </c>
      <c r="C57" s="26">
        <v>44761</v>
      </c>
      <c r="D57" s="18" t="s">
        <v>131</v>
      </c>
      <c r="E57" s="19" t="s">
        <v>24</v>
      </c>
      <c r="F57" s="20">
        <v>128250</v>
      </c>
      <c r="G57" s="21">
        <v>0</v>
      </c>
      <c r="H57" s="20">
        <f t="shared" si="0"/>
        <v>128250</v>
      </c>
      <c r="I57" s="22" t="s">
        <v>18</v>
      </c>
      <c r="J57" s="23" t="s">
        <v>19</v>
      </c>
      <c r="K57" s="24"/>
      <c r="L57" s="15"/>
      <c r="M57" s="15"/>
      <c r="N57" s="15"/>
      <c r="O57" s="15"/>
      <c r="P57" s="15"/>
      <c r="Q57" s="15"/>
      <c r="R57" s="15"/>
      <c r="S57" s="15"/>
      <c r="T57" s="15"/>
    </row>
    <row r="58" spans="1:20" s="25" customFormat="1" x14ac:dyDescent="0.2">
      <c r="A58" s="15"/>
      <c r="B58" s="16" t="s">
        <v>132</v>
      </c>
      <c r="C58" s="26">
        <v>44771</v>
      </c>
      <c r="D58" s="18" t="s">
        <v>133</v>
      </c>
      <c r="E58" s="19" t="s">
        <v>134</v>
      </c>
      <c r="F58" s="20">
        <v>513725</v>
      </c>
      <c r="G58" s="21">
        <v>0</v>
      </c>
      <c r="H58" s="20">
        <f t="shared" si="0"/>
        <v>513725</v>
      </c>
      <c r="I58" s="22" t="s">
        <v>18</v>
      </c>
      <c r="J58" s="23" t="s">
        <v>19</v>
      </c>
      <c r="K58" s="24"/>
      <c r="L58" s="15"/>
      <c r="M58" s="15"/>
      <c r="N58" s="15"/>
      <c r="O58" s="15"/>
      <c r="P58" s="15"/>
      <c r="Q58" s="15"/>
      <c r="R58" s="15"/>
      <c r="S58" s="15"/>
      <c r="T58" s="15"/>
    </row>
    <row r="59" spans="1:20" s="25" customFormat="1" x14ac:dyDescent="0.2">
      <c r="A59" s="15"/>
      <c r="B59" s="16" t="s">
        <v>135</v>
      </c>
      <c r="C59" s="26">
        <v>44771</v>
      </c>
      <c r="D59" s="18" t="s">
        <v>136</v>
      </c>
      <c r="E59" s="19" t="s">
        <v>137</v>
      </c>
      <c r="F59" s="20">
        <v>1354155.01</v>
      </c>
      <c r="G59" s="21">
        <v>0</v>
      </c>
      <c r="H59" s="20">
        <f t="shared" si="0"/>
        <v>1354155.01</v>
      </c>
      <c r="I59" s="22" t="s">
        <v>18</v>
      </c>
      <c r="J59" s="23" t="s">
        <v>19</v>
      </c>
      <c r="K59" s="24"/>
      <c r="L59" s="15"/>
      <c r="M59" s="15"/>
      <c r="N59" s="15"/>
      <c r="O59" s="15"/>
      <c r="P59" s="15"/>
      <c r="Q59" s="15"/>
      <c r="R59" s="15"/>
      <c r="S59" s="15"/>
      <c r="T59" s="15"/>
    </row>
    <row r="60" spans="1:20" s="25" customFormat="1" x14ac:dyDescent="0.2">
      <c r="A60" s="15"/>
      <c r="B60" s="16" t="s">
        <v>138</v>
      </c>
      <c r="C60" s="26">
        <v>44760</v>
      </c>
      <c r="D60" s="18" t="s">
        <v>139</v>
      </c>
      <c r="E60" s="19" t="s">
        <v>140</v>
      </c>
      <c r="F60" s="20">
        <v>168417.46</v>
      </c>
      <c r="G60" s="21">
        <v>0</v>
      </c>
      <c r="H60" s="20">
        <f t="shared" si="0"/>
        <v>168417.46</v>
      </c>
      <c r="I60" s="22" t="s">
        <v>18</v>
      </c>
      <c r="J60" s="23" t="s">
        <v>19</v>
      </c>
      <c r="K60" s="24"/>
      <c r="L60" s="15"/>
      <c r="M60" s="15"/>
      <c r="N60" s="15"/>
      <c r="O60" s="15"/>
      <c r="P60" s="15"/>
      <c r="Q60" s="15"/>
      <c r="R60" s="15"/>
      <c r="S60" s="15"/>
      <c r="T60" s="15"/>
    </row>
    <row r="61" spans="1:20" s="25" customFormat="1" x14ac:dyDescent="0.2">
      <c r="A61" s="15"/>
      <c r="B61" s="16" t="s">
        <v>141</v>
      </c>
      <c r="C61" s="26">
        <v>44771</v>
      </c>
      <c r="D61" s="18" t="s">
        <v>142</v>
      </c>
      <c r="E61" s="19" t="s">
        <v>143</v>
      </c>
      <c r="F61" s="20">
        <v>125892</v>
      </c>
      <c r="G61" s="21">
        <v>0</v>
      </c>
      <c r="H61" s="20">
        <f t="shared" si="0"/>
        <v>125892</v>
      </c>
      <c r="I61" s="22" t="s">
        <v>18</v>
      </c>
      <c r="J61" s="23" t="s">
        <v>19</v>
      </c>
      <c r="K61" s="24"/>
      <c r="L61" s="15"/>
      <c r="M61" s="15"/>
      <c r="N61" s="15"/>
      <c r="O61" s="15"/>
      <c r="P61" s="15"/>
      <c r="Q61" s="15"/>
      <c r="R61" s="15"/>
      <c r="S61" s="15"/>
      <c r="T61" s="15"/>
    </row>
    <row r="62" spans="1:20" s="25" customFormat="1" x14ac:dyDescent="0.2">
      <c r="A62" s="15"/>
      <c r="B62" s="16" t="s">
        <v>44</v>
      </c>
      <c r="C62" s="26">
        <v>44769</v>
      </c>
      <c r="D62" s="18" t="s">
        <v>144</v>
      </c>
      <c r="E62" s="19" t="s">
        <v>24</v>
      </c>
      <c r="F62" s="20">
        <v>293800</v>
      </c>
      <c r="G62" s="21">
        <v>0</v>
      </c>
      <c r="H62" s="20">
        <f t="shared" si="0"/>
        <v>293800</v>
      </c>
      <c r="I62" s="22" t="s">
        <v>18</v>
      </c>
      <c r="J62" s="23" t="s">
        <v>19</v>
      </c>
      <c r="K62" s="24"/>
      <c r="L62" s="15"/>
      <c r="M62" s="15"/>
      <c r="N62" s="15"/>
      <c r="O62" s="15"/>
      <c r="P62" s="15"/>
      <c r="Q62" s="15"/>
      <c r="R62" s="15"/>
      <c r="S62" s="15"/>
      <c r="T62" s="15"/>
    </row>
    <row r="63" spans="1:20" s="25" customFormat="1" x14ac:dyDescent="0.2">
      <c r="A63" s="15"/>
      <c r="B63" s="16" t="s">
        <v>145</v>
      </c>
      <c r="C63" s="26">
        <v>44771</v>
      </c>
      <c r="D63" s="18" t="s">
        <v>146</v>
      </c>
      <c r="E63" s="19" t="s">
        <v>24</v>
      </c>
      <c r="F63" s="20">
        <v>1695000</v>
      </c>
      <c r="G63" s="21">
        <v>0</v>
      </c>
      <c r="H63" s="20">
        <f t="shared" si="0"/>
        <v>1695000</v>
      </c>
      <c r="I63" s="22" t="s">
        <v>18</v>
      </c>
      <c r="J63" s="23" t="s">
        <v>19</v>
      </c>
      <c r="K63" s="24"/>
      <c r="L63" s="15"/>
      <c r="M63" s="15"/>
      <c r="N63" s="15"/>
      <c r="O63" s="15"/>
      <c r="P63" s="15"/>
      <c r="Q63" s="15"/>
      <c r="R63" s="15"/>
      <c r="S63" s="15"/>
      <c r="T63" s="15"/>
    </row>
    <row r="64" spans="1:20" s="25" customFormat="1" x14ac:dyDescent="0.2">
      <c r="A64" s="15"/>
      <c r="B64" s="16" t="s">
        <v>147</v>
      </c>
      <c r="C64" s="26">
        <v>44767</v>
      </c>
      <c r="D64" s="18" t="s">
        <v>148</v>
      </c>
      <c r="E64" s="19" t="s">
        <v>24</v>
      </c>
      <c r="F64" s="20">
        <v>101700</v>
      </c>
      <c r="G64" s="21">
        <v>0</v>
      </c>
      <c r="H64" s="20">
        <f t="shared" si="0"/>
        <v>101700</v>
      </c>
      <c r="I64" s="22" t="s">
        <v>18</v>
      </c>
      <c r="J64" s="23" t="s">
        <v>19</v>
      </c>
      <c r="K64" s="24"/>
      <c r="L64" s="15"/>
      <c r="M64" s="15"/>
      <c r="N64" s="15"/>
      <c r="O64" s="15"/>
      <c r="P64" s="15"/>
      <c r="Q64" s="15"/>
      <c r="R64" s="15"/>
      <c r="S64" s="15"/>
      <c r="T64" s="15"/>
    </row>
    <row r="65" spans="1:20" s="25" customFormat="1" ht="28.5" x14ac:dyDescent="0.2">
      <c r="A65" s="15"/>
      <c r="B65" s="16" t="s">
        <v>149</v>
      </c>
      <c r="C65" s="26">
        <v>44767</v>
      </c>
      <c r="D65" s="18" t="s">
        <v>150</v>
      </c>
      <c r="E65" s="19" t="s">
        <v>24</v>
      </c>
      <c r="F65" s="20">
        <v>276850</v>
      </c>
      <c r="G65" s="21">
        <v>0</v>
      </c>
      <c r="H65" s="20">
        <f t="shared" si="0"/>
        <v>276850</v>
      </c>
      <c r="I65" s="22" t="s">
        <v>18</v>
      </c>
      <c r="J65" s="23" t="s">
        <v>19</v>
      </c>
      <c r="K65" s="24"/>
      <c r="L65" s="15"/>
      <c r="M65" s="15"/>
      <c r="N65" s="15"/>
      <c r="O65" s="15"/>
      <c r="P65" s="15"/>
      <c r="Q65" s="15"/>
      <c r="R65" s="15"/>
      <c r="S65" s="15"/>
      <c r="T65" s="15"/>
    </row>
    <row r="66" spans="1:20" s="25" customFormat="1" x14ac:dyDescent="0.2">
      <c r="A66" s="15"/>
      <c r="B66" s="16" t="s">
        <v>15</v>
      </c>
      <c r="C66" s="26">
        <v>44771</v>
      </c>
      <c r="D66" s="18" t="s">
        <v>151</v>
      </c>
      <c r="E66" s="19" t="s">
        <v>152</v>
      </c>
      <c r="F66" s="20">
        <v>429048</v>
      </c>
      <c r="G66" s="21">
        <v>0</v>
      </c>
      <c r="H66" s="20">
        <f t="shared" si="0"/>
        <v>429048</v>
      </c>
      <c r="I66" s="22" t="s">
        <v>18</v>
      </c>
      <c r="J66" s="23" t="s">
        <v>19</v>
      </c>
      <c r="K66" s="24"/>
      <c r="L66" s="15"/>
      <c r="M66" s="15"/>
      <c r="N66" s="15"/>
      <c r="O66" s="15"/>
      <c r="P66" s="15"/>
      <c r="Q66" s="15"/>
      <c r="R66" s="15"/>
      <c r="S66" s="15"/>
      <c r="T66" s="15"/>
    </row>
    <row r="67" spans="1:20" s="25" customFormat="1" x14ac:dyDescent="0.2">
      <c r="A67" s="15"/>
      <c r="B67" s="16" t="s">
        <v>153</v>
      </c>
      <c r="C67" s="26">
        <v>44771</v>
      </c>
      <c r="D67" s="18" t="s">
        <v>154</v>
      </c>
      <c r="E67" s="19" t="s">
        <v>24</v>
      </c>
      <c r="F67" s="20">
        <v>169500</v>
      </c>
      <c r="G67" s="21">
        <v>0</v>
      </c>
      <c r="H67" s="20">
        <f t="shared" si="0"/>
        <v>169500</v>
      </c>
      <c r="I67" s="22" t="s">
        <v>18</v>
      </c>
      <c r="J67" s="23" t="s">
        <v>19</v>
      </c>
      <c r="K67" s="24"/>
      <c r="L67" s="15"/>
      <c r="M67" s="15"/>
      <c r="N67" s="15"/>
      <c r="O67" s="15"/>
      <c r="P67" s="15"/>
      <c r="Q67" s="15"/>
      <c r="R67" s="15"/>
      <c r="S67" s="15"/>
      <c r="T67" s="15"/>
    </row>
    <row r="68" spans="1:20" s="25" customFormat="1" x14ac:dyDescent="0.2">
      <c r="A68" s="15"/>
      <c r="B68" s="16" t="s">
        <v>155</v>
      </c>
      <c r="C68" s="26">
        <v>44771</v>
      </c>
      <c r="D68" s="18" t="s">
        <v>156</v>
      </c>
      <c r="E68" s="19" t="s">
        <v>24</v>
      </c>
      <c r="F68" s="20">
        <v>56500</v>
      </c>
      <c r="G68" s="21">
        <v>0</v>
      </c>
      <c r="H68" s="20">
        <f t="shared" si="0"/>
        <v>56500</v>
      </c>
      <c r="I68" s="22" t="s">
        <v>18</v>
      </c>
      <c r="J68" s="23" t="s">
        <v>19</v>
      </c>
      <c r="K68" s="24"/>
      <c r="L68" s="15"/>
      <c r="M68" s="15"/>
      <c r="N68" s="15"/>
      <c r="O68" s="15"/>
      <c r="P68" s="15"/>
      <c r="Q68" s="15"/>
      <c r="R68" s="15"/>
      <c r="S68" s="15"/>
      <c r="T68" s="15"/>
    </row>
    <row r="69" spans="1:20" s="25" customFormat="1" x14ac:dyDescent="0.2">
      <c r="A69" s="15"/>
      <c r="B69" s="16" t="s">
        <v>157</v>
      </c>
      <c r="C69" s="26">
        <v>44771</v>
      </c>
      <c r="D69" s="18" t="s">
        <v>158</v>
      </c>
      <c r="E69" s="19" t="s">
        <v>159</v>
      </c>
      <c r="F69" s="20">
        <f>99440+96050+96050</f>
        <v>291540</v>
      </c>
      <c r="G69" s="21">
        <v>0</v>
      </c>
      <c r="H69" s="20">
        <f t="shared" si="0"/>
        <v>291540</v>
      </c>
      <c r="I69" s="22" t="s">
        <v>18</v>
      </c>
      <c r="J69" s="23" t="s">
        <v>19</v>
      </c>
      <c r="K69" s="24"/>
      <c r="L69" s="15"/>
      <c r="M69" s="15"/>
      <c r="N69" s="15"/>
      <c r="O69" s="15"/>
      <c r="P69" s="15"/>
      <c r="Q69" s="15"/>
      <c r="R69" s="15"/>
      <c r="S69" s="15"/>
      <c r="T69" s="15"/>
    </row>
    <row r="70" spans="1:20" s="25" customFormat="1" x14ac:dyDescent="0.2">
      <c r="A70" s="15"/>
      <c r="B70" s="16" t="s">
        <v>160</v>
      </c>
      <c r="C70" s="26">
        <v>44771</v>
      </c>
      <c r="D70" s="18" t="s">
        <v>161</v>
      </c>
      <c r="E70" s="19" t="s">
        <v>24</v>
      </c>
      <c r="F70" s="20">
        <v>339000</v>
      </c>
      <c r="G70" s="21">
        <v>0</v>
      </c>
      <c r="H70" s="20">
        <f t="shared" si="0"/>
        <v>339000</v>
      </c>
      <c r="I70" s="22" t="s">
        <v>18</v>
      </c>
      <c r="J70" s="23" t="s">
        <v>19</v>
      </c>
      <c r="K70" s="24"/>
      <c r="L70" s="15"/>
      <c r="M70" s="15"/>
      <c r="N70" s="15"/>
      <c r="O70" s="15"/>
      <c r="P70" s="15"/>
      <c r="Q70" s="15"/>
      <c r="R70" s="15"/>
      <c r="S70" s="15"/>
      <c r="T70" s="15"/>
    </row>
    <row r="71" spans="1:20" s="25" customFormat="1" x14ac:dyDescent="0.2">
      <c r="A71" s="15"/>
      <c r="B71" s="16" t="s">
        <v>162</v>
      </c>
      <c r="C71" s="26">
        <v>44771</v>
      </c>
      <c r="D71" s="18" t="s">
        <v>163</v>
      </c>
      <c r="E71" s="19" t="s">
        <v>24</v>
      </c>
      <c r="F71" s="20">
        <v>273872</v>
      </c>
      <c r="G71" s="21">
        <v>0</v>
      </c>
      <c r="H71" s="20">
        <f t="shared" si="0"/>
        <v>273872</v>
      </c>
      <c r="I71" s="22" t="s">
        <v>18</v>
      </c>
      <c r="J71" s="23" t="s">
        <v>19</v>
      </c>
      <c r="K71" s="24"/>
      <c r="L71" s="15"/>
      <c r="M71" s="15"/>
      <c r="N71" s="15"/>
      <c r="O71" s="15"/>
      <c r="P71" s="15"/>
      <c r="Q71" s="15"/>
      <c r="R71" s="15"/>
      <c r="S71" s="15"/>
      <c r="T71" s="15"/>
    </row>
    <row r="72" spans="1:20" s="25" customFormat="1" x14ac:dyDescent="0.2">
      <c r="A72" s="15"/>
      <c r="B72" s="16" t="s">
        <v>160</v>
      </c>
      <c r="C72" s="26">
        <v>44771</v>
      </c>
      <c r="D72" s="18" t="s">
        <v>164</v>
      </c>
      <c r="E72" s="19" t="s">
        <v>123</v>
      </c>
      <c r="F72" s="20">
        <v>50850</v>
      </c>
      <c r="G72" s="21">
        <v>0</v>
      </c>
      <c r="H72" s="20">
        <f t="shared" ref="H72:H80" si="1">+F72</f>
        <v>50850</v>
      </c>
      <c r="I72" s="22" t="s">
        <v>18</v>
      </c>
      <c r="J72" s="23" t="s">
        <v>19</v>
      </c>
      <c r="K72" s="24"/>
      <c r="L72" s="15"/>
      <c r="M72" s="15"/>
      <c r="N72" s="15"/>
      <c r="O72" s="15"/>
      <c r="P72" s="15"/>
      <c r="Q72" s="15"/>
      <c r="R72" s="15"/>
      <c r="S72" s="15"/>
      <c r="T72" s="15"/>
    </row>
    <row r="73" spans="1:20" s="25" customFormat="1" x14ac:dyDescent="0.2">
      <c r="A73" s="15"/>
      <c r="B73" s="16" t="s">
        <v>33</v>
      </c>
      <c r="C73" s="26">
        <v>44771</v>
      </c>
      <c r="D73" s="18" t="s">
        <v>165</v>
      </c>
      <c r="E73" s="19" t="s">
        <v>24</v>
      </c>
      <c r="F73" s="20">
        <v>282500</v>
      </c>
      <c r="G73" s="21">
        <v>0</v>
      </c>
      <c r="H73" s="20">
        <f t="shared" si="1"/>
        <v>282500</v>
      </c>
      <c r="I73" s="22" t="s">
        <v>18</v>
      </c>
      <c r="J73" s="23" t="s">
        <v>19</v>
      </c>
      <c r="K73" s="24"/>
      <c r="L73" s="15"/>
      <c r="M73" s="15"/>
      <c r="N73" s="15"/>
      <c r="O73" s="15"/>
      <c r="P73" s="15"/>
      <c r="Q73" s="15"/>
      <c r="R73" s="15"/>
      <c r="S73" s="15"/>
      <c r="T73" s="15"/>
    </row>
    <row r="74" spans="1:20" s="25" customFormat="1" x14ac:dyDescent="0.2">
      <c r="A74" s="15"/>
      <c r="B74" s="16" t="s">
        <v>166</v>
      </c>
      <c r="C74" s="26">
        <v>44771</v>
      </c>
      <c r="D74" s="18" t="s">
        <v>167</v>
      </c>
      <c r="E74" s="18" t="s">
        <v>120</v>
      </c>
      <c r="F74" s="20">
        <f>121500+121500</f>
        <v>243000</v>
      </c>
      <c r="G74" s="21">
        <v>0</v>
      </c>
      <c r="H74" s="20">
        <f t="shared" si="1"/>
        <v>243000</v>
      </c>
      <c r="I74" s="22" t="s">
        <v>18</v>
      </c>
      <c r="J74" s="23" t="s">
        <v>19</v>
      </c>
      <c r="K74" s="24"/>
      <c r="L74" s="15"/>
      <c r="M74" s="15"/>
      <c r="N74" s="15"/>
      <c r="O74" s="15"/>
      <c r="P74" s="15"/>
      <c r="Q74" s="15"/>
      <c r="R74" s="15"/>
      <c r="S74" s="15"/>
      <c r="T74" s="15"/>
    </row>
    <row r="75" spans="1:20" s="25" customFormat="1" x14ac:dyDescent="0.2">
      <c r="A75" s="15"/>
      <c r="B75" s="16" t="s">
        <v>168</v>
      </c>
      <c r="C75" s="26">
        <v>44763</v>
      </c>
      <c r="D75" s="18" t="s">
        <v>169</v>
      </c>
      <c r="E75" s="19" t="s">
        <v>170</v>
      </c>
      <c r="F75" s="20">
        <v>12308.51</v>
      </c>
      <c r="G75" s="21">
        <v>0</v>
      </c>
      <c r="H75" s="20">
        <f t="shared" si="1"/>
        <v>12308.51</v>
      </c>
      <c r="I75" s="22" t="s">
        <v>18</v>
      </c>
      <c r="J75" s="23" t="s">
        <v>19</v>
      </c>
      <c r="K75" s="24"/>
      <c r="L75" s="15"/>
      <c r="M75" s="15"/>
      <c r="N75" s="15"/>
      <c r="O75" s="15"/>
      <c r="P75" s="15"/>
      <c r="Q75" s="15"/>
      <c r="R75" s="15"/>
      <c r="S75" s="15"/>
      <c r="T75" s="15"/>
    </row>
    <row r="76" spans="1:20" s="25" customFormat="1" ht="28.5" x14ac:dyDescent="0.2">
      <c r="A76" s="15"/>
      <c r="B76" s="16" t="s">
        <v>171</v>
      </c>
      <c r="C76" s="26">
        <v>44680</v>
      </c>
      <c r="D76" s="18" t="s">
        <v>172</v>
      </c>
      <c r="E76" s="18" t="s">
        <v>120</v>
      </c>
      <c r="F76" s="20">
        <v>23750</v>
      </c>
      <c r="G76" s="21">
        <v>0</v>
      </c>
      <c r="H76" s="20">
        <f t="shared" si="1"/>
        <v>23750</v>
      </c>
      <c r="I76" s="22" t="s">
        <v>18</v>
      </c>
      <c r="J76" s="23" t="s">
        <v>19</v>
      </c>
      <c r="K76" s="24"/>
      <c r="L76" s="15"/>
      <c r="M76" s="15"/>
      <c r="N76" s="15"/>
      <c r="O76" s="15"/>
      <c r="P76" s="15"/>
      <c r="Q76" s="15"/>
      <c r="R76" s="15"/>
      <c r="S76" s="15"/>
      <c r="T76" s="15"/>
    </row>
    <row r="77" spans="1:20" s="25" customFormat="1" x14ac:dyDescent="0.2">
      <c r="A77" s="15"/>
      <c r="B77" s="16" t="s">
        <v>173</v>
      </c>
      <c r="C77" s="26">
        <v>44771</v>
      </c>
      <c r="D77" s="18" t="s">
        <v>174</v>
      </c>
      <c r="E77" s="18" t="s">
        <v>120</v>
      </c>
      <c r="F77" s="20">
        <v>137085</v>
      </c>
      <c r="G77" s="21">
        <v>0</v>
      </c>
      <c r="H77" s="20">
        <f t="shared" si="1"/>
        <v>137085</v>
      </c>
      <c r="I77" s="22" t="s">
        <v>18</v>
      </c>
      <c r="J77" s="23" t="s">
        <v>19</v>
      </c>
      <c r="K77" s="24"/>
      <c r="L77" s="15"/>
      <c r="M77" s="15"/>
      <c r="N77" s="15"/>
      <c r="O77" s="15"/>
      <c r="P77" s="15"/>
      <c r="Q77" s="15"/>
      <c r="R77" s="15"/>
      <c r="S77" s="15"/>
      <c r="T77" s="15"/>
    </row>
    <row r="78" spans="1:20" s="25" customFormat="1" x14ac:dyDescent="0.2">
      <c r="A78" s="15"/>
      <c r="B78" s="16" t="s">
        <v>175</v>
      </c>
      <c r="C78" s="26">
        <v>44770</v>
      </c>
      <c r="D78" s="18" t="s">
        <v>176</v>
      </c>
      <c r="E78" s="18" t="s">
        <v>51</v>
      </c>
      <c r="F78" s="20">
        <v>298950</v>
      </c>
      <c r="G78" s="21">
        <v>0</v>
      </c>
      <c r="H78" s="20">
        <f t="shared" si="1"/>
        <v>298950</v>
      </c>
      <c r="I78" s="22" t="s">
        <v>18</v>
      </c>
      <c r="J78" s="23" t="s">
        <v>19</v>
      </c>
      <c r="K78" s="24"/>
      <c r="L78" s="15"/>
      <c r="M78" s="15"/>
      <c r="N78" s="15"/>
      <c r="O78" s="15"/>
      <c r="P78" s="15"/>
      <c r="Q78" s="15"/>
      <c r="R78" s="15"/>
      <c r="S78" s="15"/>
      <c r="T78" s="15"/>
    </row>
    <row r="79" spans="1:20" s="25" customFormat="1" x14ac:dyDescent="0.2">
      <c r="A79" s="15"/>
      <c r="B79" s="16" t="s">
        <v>177</v>
      </c>
      <c r="C79" s="26">
        <v>44769</v>
      </c>
      <c r="D79" s="18" t="s">
        <v>178</v>
      </c>
      <c r="E79" s="19" t="s">
        <v>24</v>
      </c>
      <c r="F79" s="20">
        <v>171000</v>
      </c>
      <c r="G79" s="21">
        <v>0</v>
      </c>
      <c r="H79" s="20">
        <f t="shared" si="1"/>
        <v>171000</v>
      </c>
      <c r="I79" s="22" t="s">
        <v>18</v>
      </c>
      <c r="J79" s="23" t="s">
        <v>19</v>
      </c>
      <c r="K79" s="24"/>
      <c r="L79" s="15"/>
      <c r="M79" s="15"/>
      <c r="N79" s="15"/>
      <c r="O79" s="15"/>
      <c r="P79" s="15"/>
      <c r="Q79" s="15"/>
      <c r="R79" s="15"/>
      <c r="S79" s="15"/>
      <c r="T79" s="15"/>
    </row>
    <row r="80" spans="1:20" s="25" customFormat="1" ht="28.5" x14ac:dyDescent="0.2">
      <c r="A80" s="15"/>
      <c r="B80" s="16" t="s">
        <v>179</v>
      </c>
      <c r="C80" s="26">
        <v>44771</v>
      </c>
      <c r="D80" s="18" t="s">
        <v>180</v>
      </c>
      <c r="E80" s="18" t="s">
        <v>120</v>
      </c>
      <c r="F80" s="20">
        <v>142500</v>
      </c>
      <c r="G80" s="21">
        <v>0</v>
      </c>
      <c r="H80" s="20">
        <f t="shared" si="1"/>
        <v>142500</v>
      </c>
      <c r="I80" s="22" t="s">
        <v>18</v>
      </c>
      <c r="J80" s="23" t="s">
        <v>19</v>
      </c>
      <c r="K80" s="24"/>
      <c r="L80" s="15"/>
      <c r="M80" s="15"/>
      <c r="N80" s="15"/>
      <c r="O80" s="15"/>
      <c r="P80" s="15"/>
      <c r="Q80" s="15"/>
      <c r="R80" s="15"/>
      <c r="S80" s="15"/>
      <c r="T80" s="15"/>
    </row>
    <row r="81" spans="1:234" s="34" customFormat="1" ht="15" x14ac:dyDescent="0.25">
      <c r="A81" s="27"/>
      <c r="B81" s="22"/>
      <c r="C81" s="22"/>
      <c r="D81" s="28" t="s">
        <v>181</v>
      </c>
      <c r="E81" s="29"/>
      <c r="F81" s="30">
        <f>SUM(F8:F80)</f>
        <v>22318662.859999999</v>
      </c>
      <c r="G81" s="31">
        <f>SUM(G8:G80)</f>
        <v>0</v>
      </c>
      <c r="H81" s="30">
        <f>SUM(H8:H80)</f>
        <v>22318662.859999999</v>
      </c>
      <c r="I81" s="32"/>
      <c r="J81" s="32"/>
      <c r="K81" s="33"/>
      <c r="L81" s="2"/>
      <c r="M81" s="27"/>
      <c r="N81" s="27"/>
      <c r="O81" s="27"/>
      <c r="P81" s="27"/>
      <c r="Q81" s="27"/>
      <c r="R81" s="27"/>
      <c r="S81" s="27"/>
      <c r="T81" s="27"/>
    </row>
    <row r="82" spans="1:234" s="34" customFormat="1" x14ac:dyDescent="0.2">
      <c r="A82" s="27"/>
      <c r="B82" s="35"/>
      <c r="C82" s="35"/>
      <c r="D82" s="36"/>
      <c r="E82" s="36"/>
      <c r="F82" s="37"/>
      <c r="G82" s="38"/>
      <c r="H82" s="39"/>
      <c r="I82" s="39"/>
      <c r="J82" s="39"/>
      <c r="K82" s="2"/>
      <c r="L82" s="2"/>
      <c r="M82" s="27"/>
      <c r="N82" s="27"/>
      <c r="O82" s="27"/>
      <c r="P82" s="27"/>
      <c r="Q82" s="27"/>
      <c r="R82" s="27"/>
      <c r="S82" s="27"/>
      <c r="T82" s="27"/>
    </row>
    <row r="83" spans="1:234" s="3" customFormat="1" x14ac:dyDescent="0.2">
      <c r="A83" s="1"/>
      <c r="B83" s="35"/>
      <c r="C83" s="35"/>
      <c r="D83" s="36"/>
      <c r="E83" s="36"/>
      <c r="F83" s="37"/>
      <c r="G83" s="38"/>
      <c r="H83" s="39"/>
      <c r="I83" s="39"/>
      <c r="J83" s="39"/>
      <c r="K83" s="2"/>
      <c r="L83" s="2"/>
      <c r="M83" s="1"/>
      <c r="N83" s="1"/>
      <c r="O83" s="1"/>
      <c r="P83" s="1"/>
      <c r="Q83" s="1"/>
      <c r="R83" s="1"/>
      <c r="S83" s="1"/>
      <c r="T83" s="1"/>
    </row>
    <row r="84" spans="1:234" s="3" customFormat="1" x14ac:dyDescent="0.2">
      <c r="A84" s="1"/>
      <c r="B84" s="35"/>
      <c r="C84" s="35"/>
      <c r="D84" s="36"/>
      <c r="E84" s="36"/>
      <c r="F84" s="37"/>
      <c r="G84" s="38"/>
      <c r="H84" s="39"/>
      <c r="I84" s="39"/>
      <c r="J84" s="39"/>
      <c r="K84" s="2"/>
      <c r="L84" s="2"/>
      <c r="M84" s="1"/>
      <c r="N84" s="1"/>
      <c r="O84" s="1"/>
      <c r="P84" s="1"/>
      <c r="Q84" s="1"/>
      <c r="R84" s="1"/>
      <c r="S84" s="1"/>
      <c r="T84" s="1"/>
    </row>
    <row r="85" spans="1:234" s="3" customFormat="1" x14ac:dyDescent="0.2">
      <c r="A85" s="1"/>
      <c r="B85" s="35"/>
      <c r="C85" s="35"/>
      <c r="D85" s="36"/>
      <c r="E85" s="37"/>
      <c r="F85" s="38"/>
      <c r="G85" s="38"/>
      <c r="H85" s="39"/>
      <c r="I85" s="39"/>
      <c r="J85" s="39"/>
      <c r="K85" s="40"/>
      <c r="L85" s="1"/>
      <c r="M85" s="1"/>
      <c r="N85" s="1"/>
      <c r="O85" s="1"/>
      <c r="P85" s="1"/>
      <c r="Q85" s="1"/>
      <c r="R85" s="1"/>
      <c r="S85" s="1"/>
      <c r="T85" s="1"/>
    </row>
    <row r="86" spans="1:234" s="3" customFormat="1" x14ac:dyDescent="0.2">
      <c r="A86" s="1"/>
      <c r="B86" s="1"/>
      <c r="C86" s="1"/>
      <c r="D86" s="1"/>
      <c r="E86" s="1"/>
      <c r="F86" s="38"/>
      <c r="G86" s="38"/>
      <c r="H86" s="39"/>
      <c r="I86" s="39"/>
      <c r="J86" s="39"/>
      <c r="K86" s="2"/>
      <c r="L86" s="1"/>
      <c r="M86" s="1"/>
      <c r="N86" s="1"/>
      <c r="O86" s="1"/>
      <c r="P86" s="1"/>
      <c r="Q86" s="1"/>
      <c r="R86" s="1"/>
      <c r="S86" s="1"/>
      <c r="T86" s="1"/>
    </row>
    <row r="87" spans="1:234" s="3" customFormat="1" x14ac:dyDescent="0.2">
      <c r="A87" s="1"/>
      <c r="B87" s="38"/>
      <c r="C87" s="38"/>
      <c r="D87" s="24"/>
      <c r="E87" s="38"/>
      <c r="F87" s="38"/>
      <c r="G87" s="2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1"/>
      <c r="T87" s="1"/>
    </row>
    <row r="88" spans="1:234" s="34" customFormat="1" x14ac:dyDescent="0.2">
      <c r="A88" s="27"/>
      <c r="B88" s="41" t="s">
        <v>182</v>
      </c>
      <c r="C88" s="41"/>
      <c r="D88" s="24"/>
      <c r="E88" s="38" t="s">
        <v>183</v>
      </c>
      <c r="F88" s="38"/>
      <c r="G88" s="2"/>
      <c r="H88" s="1"/>
      <c r="I88" s="1"/>
      <c r="J88" s="1"/>
      <c r="K88" s="2"/>
      <c r="L88" s="27"/>
      <c r="M88" s="27"/>
      <c r="N88" s="27"/>
      <c r="O88" s="27"/>
      <c r="P88" s="27"/>
      <c r="Q88" s="27"/>
      <c r="R88" s="27"/>
      <c r="S88" s="27"/>
      <c r="T88" s="27"/>
    </row>
    <row r="89" spans="1:234" s="34" customFormat="1" x14ac:dyDescent="0.2">
      <c r="A89" s="27"/>
      <c r="B89" s="41" t="s">
        <v>184</v>
      </c>
      <c r="C89" s="41"/>
      <c r="D89" s="24"/>
      <c r="E89" s="38" t="s">
        <v>185</v>
      </c>
      <c r="F89" s="2"/>
      <c r="G89" s="2"/>
      <c r="H89" s="1"/>
      <c r="I89" s="1"/>
      <c r="J89" s="1"/>
      <c r="K89" s="2"/>
      <c r="L89" s="27"/>
      <c r="M89" s="27"/>
      <c r="N89" s="27"/>
      <c r="O89" s="27"/>
      <c r="P89" s="27"/>
      <c r="Q89" s="27"/>
      <c r="R89" s="27"/>
      <c r="S89" s="27"/>
      <c r="T89" s="27"/>
    </row>
    <row r="90" spans="1:234" s="34" customFormat="1" x14ac:dyDescent="0.2">
      <c r="A90" s="27"/>
      <c r="B90" s="2"/>
      <c r="C90" s="2"/>
      <c r="D90" s="24"/>
      <c r="E90" s="2"/>
      <c r="F90" s="2"/>
      <c r="G90" s="2"/>
      <c r="H90" s="1"/>
      <c r="I90" s="42"/>
      <c r="J90" s="1"/>
      <c r="K90" s="2"/>
      <c r="L90" s="27"/>
      <c r="M90" s="27"/>
      <c r="N90" s="27"/>
      <c r="O90" s="27"/>
      <c r="P90" s="27"/>
      <c r="Q90" s="27"/>
      <c r="R90" s="27"/>
      <c r="S90" s="27"/>
      <c r="T90" s="27"/>
    </row>
    <row r="91" spans="1:234" s="34" customFormat="1" x14ac:dyDescent="0.2">
      <c r="A91" s="27"/>
      <c r="B91" s="2"/>
      <c r="C91" s="2"/>
      <c r="D91" s="24"/>
      <c r="E91" s="2"/>
      <c r="F91" s="2"/>
      <c r="G91" s="2"/>
      <c r="H91" s="2"/>
      <c r="I91" s="1"/>
      <c r="J91" s="1"/>
      <c r="K91" s="2"/>
      <c r="L91" s="27"/>
      <c r="M91" s="27"/>
      <c r="N91" s="27"/>
      <c r="O91" s="27"/>
      <c r="P91" s="27"/>
      <c r="Q91" s="27"/>
      <c r="R91" s="27"/>
      <c r="S91" s="27"/>
      <c r="T91" s="27"/>
    </row>
    <row r="92" spans="1:234" s="34" customFormat="1" x14ac:dyDescent="0.2">
      <c r="A92" s="27"/>
      <c r="B92" s="2"/>
      <c r="C92" s="2"/>
      <c r="D92" s="24"/>
      <c r="E92" s="2"/>
      <c r="F92" s="1"/>
      <c r="G92" s="2"/>
      <c r="H92" s="2"/>
      <c r="I92" s="1"/>
      <c r="J92" s="1"/>
      <c r="K92" s="2"/>
      <c r="L92" s="27"/>
      <c r="M92" s="27"/>
      <c r="N92" s="27"/>
      <c r="O92" s="27"/>
      <c r="P92" s="27"/>
      <c r="Q92" s="27"/>
      <c r="R92" s="27"/>
      <c r="S92" s="27"/>
      <c r="T92" s="27"/>
    </row>
    <row r="93" spans="1:234" s="3" customFormat="1" x14ac:dyDescent="0.2">
      <c r="A93" s="1"/>
      <c r="B93" s="1"/>
      <c r="C93" s="1"/>
      <c r="D93" s="1"/>
      <c r="E93" s="1"/>
      <c r="F93" s="1"/>
      <c r="G93" s="2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1"/>
      <c r="T93" s="1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</row>
    <row r="94" spans="1:234" s="3" customFormat="1" x14ac:dyDescent="0.2">
      <c r="A94" s="1"/>
      <c r="B94" s="1"/>
      <c r="C94" s="1"/>
      <c r="D94" s="1"/>
      <c r="E94" s="1"/>
      <c r="F94" s="1"/>
      <c r="G94" s="2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1"/>
      <c r="T94" s="1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</row>
    <row r="95" spans="1:234" s="3" customFormat="1" x14ac:dyDescent="0.2">
      <c r="A95" s="1"/>
      <c r="B95" s="1"/>
      <c r="C95" s="1"/>
      <c r="D95" s="1"/>
      <c r="E95" s="1"/>
      <c r="F95" s="1"/>
      <c r="G95" s="2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1"/>
      <c r="T95" s="1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</row>
    <row r="96" spans="1:234" s="3" customFormat="1" x14ac:dyDescent="0.2">
      <c r="A96" s="1"/>
      <c r="B96" s="1"/>
      <c r="C96" s="1"/>
      <c r="D96" s="1"/>
      <c r="E96" s="1"/>
      <c r="F96" s="1"/>
      <c r="G96" s="2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1"/>
      <c r="T96" s="1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</row>
    <row r="97" spans="1:234" s="3" customFormat="1" x14ac:dyDescent="0.2">
      <c r="A97" s="1"/>
      <c r="B97" s="1"/>
      <c r="C97" s="1"/>
      <c r="D97" s="1"/>
      <c r="E97" s="1"/>
      <c r="F97" s="1"/>
      <c r="G97" s="2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1"/>
      <c r="T97" s="1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</row>
    <row r="98" spans="1:234" s="3" customFormat="1" x14ac:dyDescent="0.2">
      <c r="A98" s="1"/>
      <c r="B98" s="1"/>
      <c r="C98" s="1"/>
      <c r="D98" s="1"/>
      <c r="E98" s="1"/>
      <c r="F98" s="1"/>
      <c r="G98" s="2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1"/>
      <c r="T98" s="1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</row>
    <row r="99" spans="1:234" s="3" customFormat="1" x14ac:dyDescent="0.2">
      <c r="A99" s="1"/>
      <c r="B99" s="1"/>
      <c r="C99" s="1"/>
      <c r="D99" s="1"/>
      <c r="E99" s="1"/>
      <c r="F99" s="1"/>
      <c r="G99" s="2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  <c r="T99" s="1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</row>
    <row r="100" spans="1:234" s="3" customFormat="1" x14ac:dyDescent="0.2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</row>
    <row r="101" spans="1:234" s="3" customFormat="1" x14ac:dyDescent="0.2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</row>
    <row r="102" spans="1:234" s="3" customFormat="1" x14ac:dyDescent="0.2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</row>
    <row r="103" spans="1:234" s="3" customFormat="1" x14ac:dyDescent="0.2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</row>
    <row r="104" spans="1:234" s="3" customFormat="1" x14ac:dyDescent="0.2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</row>
    <row r="105" spans="1:234" s="3" customFormat="1" x14ac:dyDescent="0.2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</row>
    <row r="106" spans="1:234" s="3" customFormat="1" x14ac:dyDescent="0.2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</row>
    <row r="107" spans="1:234" s="3" customFormat="1" x14ac:dyDescent="0.2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</row>
    <row r="108" spans="1:234" s="3" customFormat="1" x14ac:dyDescent="0.2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</row>
    <row r="109" spans="1:234" s="3" customFormat="1" x14ac:dyDescent="0.2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</row>
    <row r="110" spans="1:234" s="3" customFormat="1" x14ac:dyDescent="0.2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</row>
    <row r="111" spans="1:234" s="3" customFormat="1" x14ac:dyDescent="0.2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</row>
    <row r="112" spans="1:234" s="3" customFormat="1" x14ac:dyDescent="0.2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</row>
    <row r="118" spans="1:234" s="2" customFormat="1" x14ac:dyDescent="0.2">
      <c r="A118" s="1"/>
      <c r="B118" s="1"/>
      <c r="C118" s="1"/>
      <c r="D118" s="1"/>
      <c r="E118" s="1"/>
      <c r="F118" s="1"/>
      <c r="H118" s="1"/>
      <c r="I118" s="1"/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</row>
    <row r="119" spans="1:234" s="2" customFormat="1" x14ac:dyDescent="0.2">
      <c r="A119" s="1"/>
      <c r="B119" s="1"/>
      <c r="C119" s="1"/>
      <c r="D119" s="1"/>
      <c r="E119" s="1"/>
      <c r="F119" s="1"/>
      <c r="H119" s="1"/>
      <c r="I119" s="1"/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</row>
    <row r="120" spans="1:234" s="2" customFormat="1" x14ac:dyDescent="0.2">
      <c r="A120" s="1"/>
      <c r="B120" s="1"/>
      <c r="C120" s="1"/>
      <c r="D120" s="1"/>
      <c r="E120" s="1"/>
      <c r="F120" s="1"/>
      <c r="H120" s="1"/>
      <c r="I120" s="1"/>
      <c r="J120" s="1"/>
      <c r="L120" s="1"/>
      <c r="M120" s="1"/>
      <c r="N120" s="1"/>
      <c r="O120" s="1"/>
      <c r="P120" s="1"/>
      <c r="Q120" s="1"/>
      <c r="R120" s="1"/>
      <c r="S120" s="1"/>
      <c r="T120" s="1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</row>
    <row r="121" spans="1:234" s="2" customFormat="1" x14ac:dyDescent="0.2">
      <c r="A121" s="1"/>
      <c r="B121" s="1"/>
      <c r="C121" s="1"/>
      <c r="D121" s="1"/>
      <c r="E121" s="1"/>
      <c r="F121" s="1"/>
      <c r="H121" s="1"/>
      <c r="I121" s="1"/>
      <c r="J121" s="1"/>
      <c r="L121" s="1"/>
      <c r="M121" s="1"/>
      <c r="N121" s="1"/>
      <c r="O121" s="1"/>
      <c r="P121" s="1"/>
      <c r="Q121" s="1"/>
      <c r="R121" s="1"/>
      <c r="S121" s="1"/>
      <c r="T121" s="1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</row>
    <row r="122" spans="1:234" s="2" customFormat="1" x14ac:dyDescent="0.2">
      <c r="A122" s="1"/>
      <c r="B122" s="1"/>
      <c r="C122" s="1"/>
      <c r="D122" s="1"/>
      <c r="E122" s="1"/>
      <c r="F122" s="1"/>
      <c r="H122" s="1"/>
      <c r="I122" s="1"/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</row>
    <row r="123" spans="1:234" s="2" customFormat="1" x14ac:dyDescent="0.2">
      <c r="A123" s="1"/>
      <c r="B123" s="1"/>
      <c r="C123" s="1"/>
      <c r="D123" s="1"/>
      <c r="E123" s="1"/>
      <c r="F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</row>
    <row r="124" spans="1:234" s="2" customFormat="1" x14ac:dyDescent="0.2">
      <c r="A124" s="1"/>
      <c r="B124" s="1"/>
      <c r="C124" s="1"/>
      <c r="D124" s="1"/>
      <c r="E124" s="1"/>
      <c r="F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</row>
    <row r="125" spans="1:234" s="2" customFormat="1" x14ac:dyDescent="0.2">
      <c r="A125" s="1"/>
      <c r="B125" s="1"/>
      <c r="C125" s="1"/>
      <c r="D125" s="1"/>
      <c r="E125" s="1"/>
      <c r="F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</row>
    <row r="126" spans="1:234" s="2" customFormat="1" x14ac:dyDescent="0.2">
      <c r="A126" s="1"/>
      <c r="B126" s="1"/>
      <c r="C126" s="1"/>
      <c r="D126" s="1"/>
      <c r="E126" s="1"/>
      <c r="F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</row>
    <row r="127" spans="1:234" s="2" customFormat="1" x14ac:dyDescent="0.2">
      <c r="A127" s="1"/>
      <c r="B127" s="1"/>
      <c r="C127" s="1"/>
      <c r="D127" s="1"/>
      <c r="E127" s="1"/>
      <c r="F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</row>
    <row r="128" spans="1:234" s="2" customFormat="1" x14ac:dyDescent="0.2">
      <c r="A128" s="1"/>
      <c r="B128" s="1"/>
      <c r="C128" s="1"/>
      <c r="D128" s="1"/>
      <c r="E128" s="1"/>
      <c r="F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</row>
    <row r="129" spans="1:234" s="2" customFormat="1" x14ac:dyDescent="0.2">
      <c r="A129" s="1"/>
      <c r="B129" s="1"/>
      <c r="C129" s="1"/>
      <c r="D129" s="1"/>
      <c r="E129" s="1"/>
      <c r="F129" s="1"/>
      <c r="H129" s="1"/>
      <c r="I129" s="1"/>
      <c r="J129" s="1"/>
      <c r="L129" s="1"/>
      <c r="M129" s="1"/>
      <c r="N129" s="1"/>
      <c r="O129" s="1"/>
      <c r="P129" s="1"/>
      <c r="Q129" s="1"/>
      <c r="R129" s="1"/>
      <c r="S129" s="1"/>
      <c r="T129" s="1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</row>
    <row r="130" spans="1:234" s="2" customFormat="1" x14ac:dyDescent="0.2">
      <c r="A130" s="1"/>
      <c r="B130" s="1"/>
      <c r="C130" s="1"/>
      <c r="D130" s="1"/>
      <c r="E130" s="1"/>
      <c r="F130" s="1"/>
      <c r="H130" s="1"/>
      <c r="I130" s="1"/>
      <c r="J130" s="1"/>
      <c r="L130" s="1"/>
      <c r="M130" s="1"/>
      <c r="N130" s="1"/>
      <c r="O130" s="1"/>
      <c r="P130" s="1"/>
      <c r="Q130" s="1"/>
      <c r="R130" s="1"/>
      <c r="S130" s="1"/>
      <c r="T130" s="1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</row>
  </sheetData>
  <mergeCells count="8">
    <mergeCell ref="B88:C88"/>
    <mergeCell ref="B89:C89"/>
    <mergeCell ref="B2:J2"/>
    <mergeCell ref="B3:J3"/>
    <mergeCell ref="B4:J4"/>
    <mergeCell ref="B5:J5"/>
    <mergeCell ref="B6:J6"/>
    <mergeCell ref="D81:E81"/>
  </mergeCells>
  <pageMargins left="0.70866141732283472" right="0.70866141732283472" top="1.1417322834645669" bottom="0.74803149606299213" header="0.31496062992125984" footer="0.31496062992125984"/>
  <pageSetup scale="4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</vt:lpstr>
      <vt:lpstr>Juli!Área_de_impresión</vt:lpstr>
      <vt:lpstr>Juli!Títulos_a_imprimir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2022-08-22T14:10:59Z</dcterms:created>
  <dcterms:modified xsi:type="dcterms:W3CDTF">2022-08-22T14:11:52Z</dcterms:modified>
</cp:coreProperties>
</file>