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2\07-JULIO\"/>
    </mc:Choice>
  </mc:AlternateContent>
  <bookViews>
    <workbookView xWindow="0" yWindow="0" windowWidth="28800" windowHeight="11145"/>
  </bookViews>
  <sheets>
    <sheet name="Juli" sheetId="1" r:id="rId1"/>
  </sheets>
  <definedNames>
    <definedName name="_xlnm._FilterDatabase" localSheetId="0" hidden="1">Juli!$B$7:$J$82</definedName>
    <definedName name="_xlnm.Print_Area" localSheetId="0">Juli!$B$1:$J$91</definedName>
    <definedName name="_xlnm.Print_Titles" localSheetId="0">Juli!$1:$7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1" l="1"/>
  <c r="H80" i="1"/>
  <c r="H79" i="1"/>
  <c r="H78" i="1"/>
  <c r="H77" i="1"/>
  <c r="H76" i="1"/>
  <c r="H75" i="1"/>
  <c r="H74" i="1"/>
  <c r="F74" i="1"/>
  <c r="H73" i="1"/>
  <c r="H72" i="1"/>
  <c r="H71" i="1"/>
  <c r="H70" i="1"/>
  <c r="F69" i="1"/>
  <c r="H69" i="1" s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F37" i="1"/>
  <c r="H37" i="1" s="1"/>
  <c r="H36" i="1"/>
  <c r="H35" i="1"/>
  <c r="H34" i="1"/>
  <c r="H33" i="1"/>
  <c r="H32" i="1"/>
  <c r="H31" i="1"/>
  <c r="H30" i="1"/>
  <c r="H29" i="1"/>
  <c r="H28" i="1"/>
  <c r="F27" i="1"/>
  <c r="H27" i="1" s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81" i="1" s="1"/>
  <c r="F81" i="1" l="1"/>
</calcChain>
</file>

<file path=xl/sharedStrings.xml><?xml version="1.0" encoding="utf-8"?>
<sst xmlns="http://schemas.openxmlformats.org/spreadsheetml/2006/main" count="384" uniqueCount="186">
  <si>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</si>
  <si>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</si>
  <si>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</si>
  <si>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RNC - 424-002037</t>
  </si>
  <si>
    <t>INFORME MENSUAL DE CUENTAS POR PAGAR 31/07/2022</t>
  </si>
  <si>
    <t>VALOR RD$</t>
  </si>
  <si>
    <t>FACTURA NCF</t>
  </si>
  <si>
    <t>FECHA</t>
  </si>
  <si>
    <t>SUPLIDOR</t>
  </si>
  <si>
    <t>CONCEPTO</t>
  </si>
  <si>
    <t>MONTO FACTURADO</t>
  </si>
  <si>
    <t>MONTO PAGADO</t>
  </si>
  <si>
    <t>MONTO PENDIENTE</t>
  </si>
  <si>
    <t>FECHA FIN DE FACTURA</t>
  </si>
  <si>
    <t>ESTADO</t>
  </si>
  <si>
    <t>B1500000106</t>
  </si>
  <si>
    <t>JOSE A. CARVAJAL RAMIREZ</t>
  </si>
  <si>
    <t>ALQUILER LOCAL</t>
  </si>
  <si>
    <t>JULIO</t>
  </si>
  <si>
    <t>PENDIENTE</t>
  </si>
  <si>
    <t>B1500000142</t>
  </si>
  <si>
    <t>ALBERTO A. CABRERA RODRIGUEZ</t>
  </si>
  <si>
    <t>B1500000003</t>
  </si>
  <si>
    <t>JOSE ANTONIO RODRIGUEZ</t>
  </si>
  <si>
    <t>SERVICIOS DE PUBLICIDAD</t>
  </si>
  <si>
    <t>FABIOLA CABRERA GONZALEZ</t>
  </si>
  <si>
    <t>SERVICIOS JURIDICOS</t>
  </si>
  <si>
    <t>B1500000266</t>
  </si>
  <si>
    <t>ALEXANDRA DIAZ FELIX</t>
  </si>
  <si>
    <t>B1500000107</t>
  </si>
  <si>
    <t>LISSELOT RIVERA FERREIRA</t>
  </si>
  <si>
    <t>B1500000187</t>
  </si>
  <si>
    <t>EDGAR PEGUERO FLORENCIO</t>
  </si>
  <si>
    <t>B1500000001</t>
  </si>
  <si>
    <t>AMILCAR DEMETRIO CARRASCO</t>
  </si>
  <si>
    <t>B1500000124</t>
  </si>
  <si>
    <t xml:space="preserve">JHOANNY ALMARZAR </t>
  </si>
  <si>
    <t>B1500000043</t>
  </si>
  <si>
    <t>EDGAR PIMENTEL GUILLEN</t>
  </si>
  <si>
    <t>B1500000128</t>
  </si>
  <si>
    <t>PEDRO REYNOSO</t>
  </si>
  <si>
    <t>B1500000034</t>
  </si>
  <si>
    <t>FREDDY ANTONIO FEBLES</t>
  </si>
  <si>
    <t>RUDY FELICIANO BORROME</t>
  </si>
  <si>
    <t>B1500000002</t>
  </si>
  <si>
    <t>YANNEL VASQUES DE LOS SANTOS</t>
  </si>
  <si>
    <t>B1500000007</t>
  </si>
  <si>
    <t>PABLO CEFERINO ESPAILLAT</t>
  </si>
  <si>
    <t>CLAUDIO GOMEZ PRESINAL</t>
  </si>
  <si>
    <t>B1500002844</t>
  </si>
  <si>
    <t>MAPFHRE SALUD ARS</t>
  </si>
  <si>
    <t>SERV. SEGURO EMPLEADOS</t>
  </si>
  <si>
    <t>B1500291112</t>
  </si>
  <si>
    <t>EDENORTE</t>
  </si>
  <si>
    <t>SERV. ELECTRICIDAD</t>
  </si>
  <si>
    <t>B1500000199</t>
  </si>
  <si>
    <t>CARLO, ROMAN &amp; ASOCIADOS,SRL</t>
  </si>
  <si>
    <t>B1500176406</t>
  </si>
  <si>
    <t>COMPAÑÍA DOMINICANA DE TELF.</t>
  </si>
  <si>
    <t>SERVICIO COMUNICACIÓN</t>
  </si>
  <si>
    <t>B1500008989</t>
  </si>
  <si>
    <t>SEGUROS UNIVERSAL</t>
  </si>
  <si>
    <t>B1500002640</t>
  </si>
  <si>
    <t>PUBLICACIONES AHORA</t>
  </si>
  <si>
    <t>B1500007111</t>
  </si>
  <si>
    <t>EDITORA LISTIN DIARIO</t>
  </si>
  <si>
    <t>B1500000830</t>
  </si>
  <si>
    <t>GTB RADIODIFUSORES</t>
  </si>
  <si>
    <t>B15000772/79</t>
  </si>
  <si>
    <t>IMPORTADORA K&amp;G</t>
  </si>
  <si>
    <t>MANT.VEHICULOS</t>
  </si>
  <si>
    <t>B150136884</t>
  </si>
  <si>
    <t>AGUA PLANETA AZUL</t>
  </si>
  <si>
    <t>CONSUMO AGUA EMPLEADOS</t>
  </si>
  <si>
    <t>B1500000273</t>
  </si>
  <si>
    <t>A 24 ALARMA 24</t>
  </si>
  <si>
    <t>SERVICIO ALARMAS</t>
  </si>
  <si>
    <t>B1500000389</t>
  </si>
  <si>
    <t>PRODUCCIONES VIDEO</t>
  </si>
  <si>
    <t>B1500000469</t>
  </si>
  <si>
    <t>MARIA ELENA NUÑEZ &amp; ASOCIADOS</t>
  </si>
  <si>
    <t>B1500318265</t>
  </si>
  <si>
    <t>EDESUR</t>
  </si>
  <si>
    <t>B150792/23864</t>
  </si>
  <si>
    <t>HUMANO SEGUROS</t>
  </si>
  <si>
    <t>B1500003546</t>
  </si>
  <si>
    <t>COLUMBUS NETWORKS DOMINICANA</t>
  </si>
  <si>
    <t>SERVICIO DE INTERNET</t>
  </si>
  <si>
    <t>B1500009606</t>
  </si>
  <si>
    <t>WIND TELECOM</t>
  </si>
  <si>
    <t>B1500000022</t>
  </si>
  <si>
    <t>INVERSIONES CRYRA</t>
  </si>
  <si>
    <t>O'REILLY &amp; ASOCIADOS</t>
  </si>
  <si>
    <t>B15000260/69</t>
  </si>
  <si>
    <t>REAL LAVANDERIA</t>
  </si>
  <si>
    <t>SERVICIO DE LAVANDERIA</t>
  </si>
  <si>
    <t>B1500078536</t>
  </si>
  <si>
    <t>SUNIX PETROLEUM</t>
  </si>
  <si>
    <t>ADQ.COMBUSTIBLE</t>
  </si>
  <si>
    <t>B1500000855/61</t>
  </si>
  <si>
    <t>PG CONTRATISTAS</t>
  </si>
  <si>
    <t>MANT. PLANTAS ELECT.</t>
  </si>
  <si>
    <t>B1500000151</t>
  </si>
  <si>
    <t>WTV WORLD TELEVISION</t>
  </si>
  <si>
    <t>OCTUBRE</t>
  </si>
  <si>
    <t>ATRASO</t>
  </si>
  <si>
    <t>B1500000374</t>
  </si>
  <si>
    <t>SIMPAPEL</t>
  </si>
  <si>
    <t>ADQ.DE EQUIPOS</t>
  </si>
  <si>
    <t>B1500000361</t>
  </si>
  <si>
    <t xml:space="preserve">CAC MEDIA </t>
  </si>
  <si>
    <t>B1500000131</t>
  </si>
  <si>
    <t>FAESCOMM</t>
  </si>
  <si>
    <t>B1500000539</t>
  </si>
  <si>
    <t>RAJD COMERCIAL</t>
  </si>
  <si>
    <t>B1500000018</t>
  </si>
  <si>
    <t>ESTRUCTURAS CIVILES TEC. ECITEC</t>
  </si>
  <si>
    <t>SERVICIOS PROFES.</t>
  </si>
  <si>
    <t>B1500000036</t>
  </si>
  <si>
    <t>SERENC GROUP</t>
  </si>
  <si>
    <t>CAPACITACION EMPLEADOS</t>
  </si>
  <si>
    <t>B1500000076</t>
  </si>
  <si>
    <t>COMEDOR KG</t>
  </si>
  <si>
    <t>SERVICIOS DE REFRIGERIOS</t>
  </si>
  <si>
    <t>B1500000096</t>
  </si>
  <si>
    <t>METRO POR METRO</t>
  </si>
  <si>
    <t>A&amp;K GLOBAL SERVICES</t>
  </si>
  <si>
    <t>B1500000089</t>
  </si>
  <si>
    <t>SAVANT CONSULTORES</t>
  </si>
  <si>
    <t>SERVICIOS INFORMATICA</t>
  </si>
  <si>
    <t>B1500000006</t>
  </si>
  <si>
    <t>GRUPO ROSA TMS</t>
  </si>
  <si>
    <t>B1500000431</t>
  </si>
  <si>
    <t>SKETCHPROM</t>
  </si>
  <si>
    <t>ALQUILER SALON ACTIVIDAD</t>
  </si>
  <si>
    <t>B1500487/97</t>
  </si>
  <si>
    <t xml:space="preserve">INVERSIONES SIURANA </t>
  </si>
  <si>
    <t>SERV. ALMUERZO PERSONAL</t>
  </si>
  <si>
    <t>B1500000141</t>
  </si>
  <si>
    <t>MESSI</t>
  </si>
  <si>
    <t>ADQ.MATERIALES INFORMAT.</t>
  </si>
  <si>
    <t>B1500031/34</t>
  </si>
  <si>
    <t>PROYECTOS ROPTEX</t>
  </si>
  <si>
    <t>MANTEN.GENERADORES</t>
  </si>
  <si>
    <t>MERCADEO ESTRATEGICO EN REDES</t>
  </si>
  <si>
    <t>B1500000020</t>
  </si>
  <si>
    <t>COMERCIAL UYN</t>
  </si>
  <si>
    <t>B1500000116</t>
  </si>
  <si>
    <t>BR EVENTOS</t>
  </si>
  <si>
    <t>B1500000032</t>
  </si>
  <si>
    <t>QUANTUM LOPP SOLUCIONES CREATIVAS</t>
  </si>
  <si>
    <t>1A EVENTOS</t>
  </si>
  <si>
    <t>ALQ.Y MONTAJE ACTIVIDAD</t>
  </si>
  <si>
    <t>B1500000068</t>
  </si>
  <si>
    <t>SHELBY DEVELOPERS</t>
  </si>
  <si>
    <t>B1500000014</t>
  </si>
  <si>
    <t>JSPENCER PROMOCIONES CONST.</t>
  </si>
  <si>
    <t>B15014/15/16</t>
  </si>
  <si>
    <t>DREAM LAB</t>
  </si>
  <si>
    <t>SERVICIO DE IMPRESIONES</t>
  </si>
  <si>
    <t>B1500000008</t>
  </si>
  <si>
    <t>OUTLET PUBLICIDAD CGSP</t>
  </si>
  <si>
    <t>B15017/18/19</t>
  </si>
  <si>
    <t>MALFEA PUBLICIDAD</t>
  </si>
  <si>
    <t>DAAMACA COMERCIAL</t>
  </si>
  <si>
    <t>ZUFRA MEDIA GROUP</t>
  </si>
  <si>
    <t>B1500010/11</t>
  </si>
  <si>
    <t>WAYNE LIRIANO PRODUCTIONS</t>
  </si>
  <si>
    <t>B1500000208</t>
  </si>
  <si>
    <t>CONDOMINIO PLAZA PALERMO</t>
  </si>
  <si>
    <t>MANTENIMIENTO LOCAL</t>
  </si>
  <si>
    <t>B1500000057</t>
  </si>
  <si>
    <t>COMITÉ FLACSO REPUBLICA DOMINICANA</t>
  </si>
  <si>
    <t>B1500000430</t>
  </si>
  <si>
    <t xml:space="preserve">INSTITUTO DE AUDITORES INTERNOS </t>
  </si>
  <si>
    <t>B1500006860</t>
  </si>
  <si>
    <t>SEGURO NACIONAL DE SALUD</t>
  </si>
  <si>
    <t>B1500000017</t>
  </si>
  <si>
    <t>FUNDACION ACCION POR EL FUTURO</t>
  </si>
  <si>
    <t>B1500000312</t>
  </si>
  <si>
    <t>INSTITUTO DOM. PARA LA CALIDAD (INDOCAL)</t>
  </si>
  <si>
    <t>TOTAL RD$</t>
  </si>
  <si>
    <t>Lic. Bienvenido Núñez</t>
  </si>
  <si>
    <t xml:space="preserve">                     Lic. Victoria Cruz </t>
  </si>
  <si>
    <t>Director Financiero</t>
  </si>
  <si>
    <t xml:space="preserve">                   Gerente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</si>
</sst>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\(#,##0.00\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</cellStyleXfs>
  <cellXfs count="44">
    <xf numFmtId="0" fontId="0" fillId="0" borderId="0" xfId="0"/>
    <xf numFmtId="0" fontId="2" fillId="0" borderId="0" xfId="0" applyFont="1" applyFill="1" applyAlignment="1">
      <alignment vertical="center"/>
    </xf>
    <xf numFmtId="43" fontId="2" fillId="0" borderId="0" xfId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wrapText="1"/>
    </xf>
    <xf numFmtId="0" fontId="4" fillId="0" borderId="2" xfId="2" applyFont="1" applyFill="1" applyBorder="1" applyAlignment="1">
      <alignment horizontal="center" wrapText="1"/>
    </xf>
    <xf numFmtId="43" fontId="4" fillId="0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43" fontId="2" fillId="0" borderId="2" xfId="1" applyFont="1" applyFill="1" applyBorder="1" applyAlignment="1">
      <alignment vertical="center" wrapText="1"/>
    </xf>
    <xf numFmtId="2" fontId="2" fillId="0" borderId="2" xfId="2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43" fontId="2" fillId="0" borderId="0" xfId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vertical="center" wrapText="1"/>
    </xf>
    <xf numFmtId="43" fontId="4" fillId="0" borderId="2" xfId="1" applyFont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164" fontId="3" fillId="0" borderId="0" xfId="3" applyNumberFormat="1"/>
    <xf numFmtId="0" fontId="5" fillId="2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43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/>
    <xf numFmtId="43" fontId="2" fillId="0" borderId="0" xfId="1" applyFont="1" applyFill="1" applyBorder="1" applyAlignment="1">
      <alignment horizontal="center" vertical="center"/>
    </xf>
    <xf numFmtId="43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</cellXfs>
  <cellStyles count="4">
    <cellStyle name="Millares 3" xfId="1"/>
    <cellStyle name="Normal" xfId="0" builtinId="0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Pdc_cerss\SISALRIL\Natalie%20Acra\Publicidad\icono%20logo%20sisalril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105839</xdr:colOff>
      <xdr:row>1</xdr:row>
      <xdr:rowOff>115878</xdr:rowOff>
    </xdr:from>
    <xdr:to>
      <xdr:col>1</xdr:col>
      <xdr:colOff>787977</xdr:colOff>
      <xdr:row>5</xdr:row>
      <xdr:rowOff>23518</xdr:rowOff>
    </xdr:to>
    <xdr:pic>
      <xdr:nvPicPr>
        <xdr:cNvPr id="2" name="Picture 1" descr="\\Pdc_cerss\SISALRIL\Natalie Acra\Publicidad\icono logo sisalril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14" y="296853"/>
          <a:ext cx="682138" cy="66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47144</xdr:colOff>
      <xdr:row>86</xdr:row>
      <xdr:rowOff>209743</xdr:rowOff>
    </xdr:from>
    <xdr:to>
      <xdr:col>2</xdr:col>
      <xdr:colOff>1005416</xdr:colOff>
      <xdr:row>87</xdr:row>
      <xdr:rowOff>1</xdr:rowOff>
    </xdr:to>
    <xdr:cxnSp macro="">
      <xdr:nvCxnSpPr>
        <xdr:cNvPr id="3" name="Conector recto 2"/>
        <xdr:cNvCxnSpPr/>
      </xdr:nvCxnSpPr>
      <xdr:spPr>
        <a:xfrm>
          <a:off x="342419" y="16802293"/>
          <a:ext cx="1958397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823575</xdr:colOff>
      <xdr:row>86</xdr:row>
      <xdr:rowOff>169333</xdr:rowOff>
    </xdr:from>
    <xdr:to>
      <xdr:col>4</xdr:col>
      <xdr:colOff>2944092</xdr:colOff>
      <xdr:row>86</xdr:row>
      <xdr:rowOff>173181</xdr:rowOff>
    </xdr:to>
    <xdr:cxnSp macro="">
      <xdr:nvCxnSpPr>
        <xdr:cNvPr id="4" name="Conector recto 3"/>
        <xdr:cNvCxnSpPr/>
      </xdr:nvCxnSpPr>
      <xdr:spPr>
        <a:xfrm>
          <a:off x="5843250" y="16790458"/>
          <a:ext cx="1368042" cy="38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Z130"/>
  <sheetViews>
    <sheetView tabSelected="1" zoomScale="120" zoomScaleNormal="120" workbookViewId="0">
      <selection activeCell="E15" sqref="E15"/>
    </sheetView>
  </sheetViews>
  <sheetFormatPr baseColWidth="10" defaultColWidth="9.140625" defaultRowHeight="14.25" x14ac:dyDescent="0.2"/>
  <cols>
    <col min="1" max="1" width="4.42578125" style="1" customWidth="1"/>
    <col min="2" max="2" width="17.85546875" style="1" customWidth="1"/>
    <col min="3" max="3" width="12.28515625" style="1" customWidth="1"/>
    <col min="4" max="4" width="40.7109375" style="1" customWidth="1"/>
    <col min="5" max="5" width="32.85546875" style="1" customWidth="1"/>
    <col min="6" max="6" width="15.7109375" style="1" customWidth="1"/>
    <col min="7" max="7" width="12.85546875" style="2" customWidth="1"/>
    <col min="8" max="8" width="16.85546875" style="1" customWidth="1"/>
    <col min="9" max="9" width="14.5703125" style="1" customWidth="1"/>
    <col min="10" max="10" width="12.85546875" style="1" bestFit="1" customWidth="1"/>
    <col min="11" max="11" width="16.28515625" style="2" bestFit="1" customWidth="1"/>
    <col min="12" max="12" width="16.28515625" style="1" bestFit="1" customWidth="1"/>
    <col min="13" max="20" width="11.42578125" style="1" customWidth="1"/>
    <col min="21" max="234" width="11.42578125" style="43" customWidth="1"/>
    <col min="235" max="16384" width="9.140625" style="43"/>
  </cols>
  <sheetData>
    <row r="1" spans="1:20" s="3" customFormat="1" x14ac:dyDescent="0.2">
      <c r="A1" s="1"/>
      <c r="B1" s="1"/>
      <c r="C1" s="1"/>
      <c r="D1" s="1" t="s">
        <v>0</v>
      </c>
      <c r="E1" s="1"/>
      <c r="F1" s="1"/>
      <c r="G1" s="2"/>
      <c r="H1" s="1"/>
      <c r="I1" s="1"/>
      <c r="J1" s="1"/>
      <c r="K1" s="2"/>
      <c r="L1" s="1"/>
      <c r="M1" s="1"/>
      <c r="N1" s="1"/>
      <c r="O1" s="1"/>
      <c r="P1" s="1"/>
      <c r="Q1" s="1"/>
      <c r="R1" s="1"/>
      <c r="S1" s="1"/>
      <c r="T1" s="1"/>
    </row>
    <row r="2" spans="1:20" s="3" customFormat="1" ht="15" x14ac:dyDescent="0.2">
      <c r="A2" s="1"/>
      <c r="B2" s="4" t="s">
        <v>1</v>
      </c>
      <c r="C2" s="4"/>
      <c r="D2" s="4"/>
      <c r="E2" s="4"/>
      <c r="F2" s="4"/>
      <c r="G2" s="4"/>
      <c r="H2" s="4"/>
      <c r="I2" s="4"/>
      <c r="J2" s="4"/>
      <c r="K2" s="2"/>
      <c r="L2" s="1"/>
      <c r="M2" s="1"/>
      <c r="N2" s="1"/>
      <c r="O2" s="1"/>
      <c r="P2" s="1"/>
      <c r="Q2" s="1"/>
      <c r="R2" s="1"/>
      <c r="S2" s="1"/>
      <c r="T2" s="1"/>
    </row>
    <row r="3" spans="1:20" s="3" customFormat="1" ht="15" x14ac:dyDescent="0.2">
      <c r="A3" s="1"/>
      <c r="B3" s="4" t="s">
        <v>2</v>
      </c>
      <c r="C3" s="4"/>
      <c r="D3" s="4"/>
      <c r="E3" s="4"/>
      <c r="F3" s="4"/>
      <c r="G3" s="4"/>
      <c r="H3" s="4"/>
      <c r="I3" s="4"/>
      <c r="J3" s="4"/>
      <c r="K3" s="2"/>
      <c r="L3" s="1"/>
      <c r="M3" s="1"/>
      <c r="N3" s="1"/>
      <c r="O3" s="1"/>
      <c r="P3" s="1"/>
      <c r="Q3" s="1"/>
      <c r="R3" s="1"/>
      <c r="S3" s="1"/>
      <c r="T3" s="1"/>
    </row>
    <row r="4" spans="1:20" s="3" customFormat="1" ht="15" x14ac:dyDescent="0.2">
      <c r="A4" s="1"/>
      <c r="B4" s="5" t="s">
        <v>3</v>
      </c>
      <c r="C4" s="5"/>
      <c r="D4" s="5"/>
      <c r="E4" s="5"/>
      <c r="F4" s="5"/>
      <c r="G4" s="5"/>
      <c r="H4" s="5"/>
      <c r="I4" s="5"/>
      <c r="J4" s="5"/>
      <c r="K4" s="2"/>
      <c r="L4" s="1"/>
      <c r="M4" s="1"/>
      <c r="N4" s="1"/>
      <c r="O4" s="1"/>
      <c r="P4" s="1"/>
      <c r="Q4" s="1"/>
      <c r="R4" s="1"/>
      <c r="S4" s="1"/>
      <c r="T4" s="1"/>
    </row>
    <row r="5" spans="1:20" s="3" customFormat="1" ht="15" x14ac:dyDescent="0.2">
      <c r="A5" s="1"/>
      <c r="B5" s="4" t="s">
        <v>4</v>
      </c>
      <c r="C5" s="4"/>
      <c r="D5" s="4"/>
      <c r="E5" s="4"/>
      <c r="F5" s="4"/>
      <c r="G5" s="4"/>
      <c r="H5" s="4"/>
      <c r="I5" s="4"/>
      <c r="J5" s="4"/>
      <c r="K5" s="2"/>
      <c r="L5" s="1"/>
      <c r="M5" s="1"/>
      <c r="N5" s="1"/>
      <c r="O5" s="1"/>
      <c r="P5" s="1"/>
      <c r="Q5" s="1"/>
      <c r="R5" s="1"/>
      <c r="S5" s="1"/>
      <c r="T5" s="1"/>
    </row>
    <row r="6" spans="1:20" s="3" customFormat="1" ht="15" x14ac:dyDescent="0.2">
      <c r="A6" s="1"/>
      <c r="B6" s="6" t="s">
        <v>5</v>
      </c>
      <c r="C6" s="6"/>
      <c r="D6" s="6"/>
      <c r="E6" s="6"/>
      <c r="F6" s="6"/>
      <c r="G6" s="6"/>
      <c r="H6" s="6"/>
      <c r="I6" s="6"/>
      <c r="J6" s="6"/>
      <c r="K6" s="2"/>
      <c r="L6" s="1"/>
      <c r="M6" s="1"/>
      <c r="N6" s="1"/>
      <c r="O6" s="1"/>
      <c r="P6" s="1"/>
      <c r="Q6" s="1"/>
      <c r="R6" s="1"/>
      <c r="S6" s="1"/>
      <c r="T6" s="1"/>
    </row>
    <row r="7" spans="1:20" s="14" customFormat="1" ht="50.25" customHeight="1" x14ac:dyDescent="0.25">
      <c r="A7" s="7"/>
      <c r="B7" s="8" t="s">
        <v>6</v>
      </c>
      <c r="C7" s="8" t="s">
        <v>7</v>
      </c>
      <c r="D7" s="9" t="s">
        <v>8</v>
      </c>
      <c r="E7" s="9" t="s">
        <v>9</v>
      </c>
      <c r="F7" s="10" t="s">
        <v>10</v>
      </c>
      <c r="G7" s="11" t="s">
        <v>11</v>
      </c>
      <c r="H7" s="12" t="s">
        <v>12</v>
      </c>
      <c r="I7" s="11" t="s">
        <v>13</v>
      </c>
      <c r="J7" s="8" t="s">
        <v>14</v>
      </c>
      <c r="K7" s="13"/>
      <c r="L7" s="7"/>
      <c r="M7" s="7"/>
      <c r="N7" s="7"/>
      <c r="O7" s="7"/>
      <c r="P7" s="7"/>
      <c r="Q7" s="7"/>
      <c r="R7" s="7"/>
      <c r="S7" s="7"/>
      <c r="T7" s="7"/>
    </row>
    <row r="8" spans="1:20" s="25" customFormat="1" x14ac:dyDescent="0.2">
      <c r="A8" s="15"/>
      <c r="B8" s="16" t="s">
        <v>15</v>
      </c>
      <c r="C8" s="17">
        <v>44763</v>
      </c>
      <c r="D8" s="18" t="s">
        <v>16</v>
      </c>
      <c r="E8" s="19" t="s">
        <v>17</v>
      </c>
      <c r="F8" s="20">
        <v>243000</v>
      </c>
      <c r="G8" s="21">
        <v>0</v>
      </c>
      <c r="H8" s="20">
        <f t="shared" ref="H8:H71" si="0">+F8</f>
        <v>243000</v>
      </c>
      <c r="I8" s="22" t="s">
        <v>18</v>
      </c>
      <c r="J8" s="23" t="s">
        <v>19</v>
      </c>
      <c r="K8" s="24"/>
      <c r="L8" s="15"/>
      <c r="M8" s="15"/>
      <c r="N8" s="15"/>
      <c r="O8" s="15"/>
      <c r="P8" s="15"/>
      <c r="Q8" s="15"/>
      <c r="R8" s="15"/>
      <c r="S8" s="15"/>
      <c r="T8" s="15"/>
    </row>
    <row r="9" spans="1:20" s="25" customFormat="1" x14ac:dyDescent="0.2">
      <c r="A9" s="15"/>
      <c r="B9" s="16" t="s">
        <v>20</v>
      </c>
      <c r="C9" s="17">
        <v>44771</v>
      </c>
      <c r="D9" s="18" t="s">
        <v>21</v>
      </c>
      <c r="E9" s="19"/>
      <c r="F9" s="20">
        <v>94500</v>
      </c>
      <c r="G9" s="21">
        <v>0</v>
      </c>
      <c r="H9" s="20">
        <f t="shared" si="0"/>
        <v>94500</v>
      </c>
      <c r="I9" s="22" t="s">
        <v>18</v>
      </c>
      <c r="J9" s="23" t="s">
        <v>19</v>
      </c>
      <c r="K9" s="24"/>
      <c r="L9" s="15"/>
      <c r="M9" s="15"/>
      <c r="N9" s="15"/>
      <c r="O9" s="15"/>
      <c r="P9" s="15"/>
      <c r="Q9" s="15"/>
      <c r="R9" s="15"/>
      <c r="S9" s="15"/>
      <c r="T9" s="15"/>
    </row>
    <row r="10" spans="1:20" s="25" customFormat="1" x14ac:dyDescent="0.2">
      <c r="A10" s="15"/>
      <c r="B10" s="16" t="s">
        <v>22</v>
      </c>
      <c r="C10" s="17">
        <v>44771</v>
      </c>
      <c r="D10" s="18" t="s">
        <v>23</v>
      </c>
      <c r="E10" s="19" t="s">
        <v>24</v>
      </c>
      <c r="F10" s="20">
        <v>450000</v>
      </c>
      <c r="G10" s="21">
        <v>0</v>
      </c>
      <c r="H10" s="20">
        <f t="shared" si="0"/>
        <v>450000</v>
      </c>
      <c r="I10" s="22" t="s">
        <v>18</v>
      </c>
      <c r="J10" s="23" t="s">
        <v>19</v>
      </c>
      <c r="K10" s="24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25" customFormat="1" x14ac:dyDescent="0.2">
      <c r="A11" s="15"/>
      <c r="B11" s="16" t="s">
        <v>22</v>
      </c>
      <c r="C11" s="17">
        <v>44771</v>
      </c>
      <c r="D11" s="18" t="s">
        <v>25</v>
      </c>
      <c r="E11" s="19" t="s">
        <v>26</v>
      </c>
      <c r="F11" s="20">
        <v>45900</v>
      </c>
      <c r="G11" s="21">
        <v>0</v>
      </c>
      <c r="H11" s="20">
        <f t="shared" si="0"/>
        <v>45900</v>
      </c>
      <c r="I11" s="22" t="s">
        <v>18</v>
      </c>
      <c r="J11" s="23" t="s">
        <v>19</v>
      </c>
      <c r="K11" s="24"/>
      <c r="L11" s="15"/>
      <c r="M11" s="15"/>
      <c r="N11" s="15"/>
      <c r="O11" s="15"/>
      <c r="P11" s="15"/>
      <c r="Q11" s="15"/>
      <c r="R11" s="15"/>
      <c r="S11" s="15"/>
      <c r="T11" s="15"/>
    </row>
    <row r="12" spans="1:20" s="25" customFormat="1" x14ac:dyDescent="0.2">
      <c r="A12" s="15"/>
      <c r="B12" s="16" t="s">
        <v>27</v>
      </c>
      <c r="C12" s="17">
        <v>44760</v>
      </c>
      <c r="D12" s="18" t="s">
        <v>28</v>
      </c>
      <c r="E12" s="19" t="s">
        <v>26</v>
      </c>
      <c r="F12" s="20">
        <v>36000</v>
      </c>
      <c r="G12" s="21">
        <v>0</v>
      </c>
      <c r="H12" s="20">
        <f t="shared" si="0"/>
        <v>36000</v>
      </c>
      <c r="I12" s="22" t="s">
        <v>18</v>
      </c>
      <c r="J12" s="23" t="s">
        <v>19</v>
      </c>
      <c r="K12" s="24"/>
      <c r="L12" s="15"/>
      <c r="M12" s="15"/>
      <c r="N12" s="15"/>
      <c r="O12" s="15"/>
      <c r="P12" s="15"/>
      <c r="Q12" s="15"/>
      <c r="R12" s="15"/>
      <c r="S12" s="15"/>
      <c r="T12" s="15"/>
    </row>
    <row r="13" spans="1:20" s="25" customFormat="1" x14ac:dyDescent="0.2">
      <c r="A13" s="15"/>
      <c r="B13" s="16" t="s">
        <v>29</v>
      </c>
      <c r="C13" s="17">
        <v>44770</v>
      </c>
      <c r="D13" s="18" t="s">
        <v>30</v>
      </c>
      <c r="E13" s="19" t="s">
        <v>17</v>
      </c>
      <c r="F13" s="20">
        <v>163638.9</v>
      </c>
      <c r="G13" s="21">
        <v>0</v>
      </c>
      <c r="H13" s="20">
        <f t="shared" si="0"/>
        <v>163638.9</v>
      </c>
      <c r="I13" s="22" t="s">
        <v>18</v>
      </c>
      <c r="J13" s="23" t="s">
        <v>19</v>
      </c>
      <c r="K13" s="24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25" customFormat="1" x14ac:dyDescent="0.2">
      <c r="A14" s="15"/>
      <c r="B14" s="16" t="s">
        <v>31</v>
      </c>
      <c r="C14" s="17">
        <v>44770</v>
      </c>
      <c r="D14" s="18" t="s">
        <v>32</v>
      </c>
      <c r="E14" s="19" t="s">
        <v>24</v>
      </c>
      <c r="F14" s="20">
        <v>271800</v>
      </c>
      <c r="G14" s="21">
        <v>0</v>
      </c>
      <c r="H14" s="20">
        <f t="shared" si="0"/>
        <v>271800</v>
      </c>
      <c r="I14" s="22" t="s">
        <v>18</v>
      </c>
      <c r="J14" s="23" t="s">
        <v>19</v>
      </c>
      <c r="K14" s="24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25" customFormat="1" x14ac:dyDescent="0.2">
      <c r="A15" s="15"/>
      <c r="B15" s="16" t="s">
        <v>33</v>
      </c>
      <c r="C15" s="17">
        <v>44771</v>
      </c>
      <c r="D15" s="18" t="s">
        <v>34</v>
      </c>
      <c r="E15" s="19" t="s">
        <v>24</v>
      </c>
      <c r="F15" s="20">
        <v>90000</v>
      </c>
      <c r="G15" s="21">
        <v>0</v>
      </c>
      <c r="H15" s="20">
        <f t="shared" si="0"/>
        <v>90000</v>
      </c>
      <c r="I15" s="22" t="s">
        <v>18</v>
      </c>
      <c r="J15" s="23" t="s">
        <v>19</v>
      </c>
      <c r="K15" s="2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25" customFormat="1" x14ac:dyDescent="0.2">
      <c r="A16" s="15"/>
      <c r="B16" s="16" t="s">
        <v>35</v>
      </c>
      <c r="C16" s="17">
        <v>44767</v>
      </c>
      <c r="D16" s="18" t="s">
        <v>36</v>
      </c>
      <c r="E16" s="19" t="s">
        <v>24</v>
      </c>
      <c r="F16" s="20">
        <v>234000</v>
      </c>
      <c r="G16" s="21">
        <v>0</v>
      </c>
      <c r="H16" s="20">
        <f t="shared" si="0"/>
        <v>234000</v>
      </c>
      <c r="I16" s="22" t="s">
        <v>18</v>
      </c>
      <c r="J16" s="23" t="s">
        <v>19</v>
      </c>
      <c r="K16" s="24"/>
      <c r="L16" s="15"/>
      <c r="M16" s="15"/>
      <c r="N16" s="15"/>
      <c r="O16" s="15"/>
      <c r="P16" s="15"/>
      <c r="Q16" s="15"/>
      <c r="R16" s="15"/>
      <c r="S16" s="15"/>
      <c r="T16" s="15"/>
    </row>
    <row r="17" spans="1:20" s="25" customFormat="1" x14ac:dyDescent="0.2">
      <c r="A17" s="15"/>
      <c r="B17" s="16" t="s">
        <v>37</v>
      </c>
      <c r="C17" s="17">
        <v>44770</v>
      </c>
      <c r="D17" s="18" t="s">
        <v>38</v>
      </c>
      <c r="E17" s="19" t="s">
        <v>24</v>
      </c>
      <c r="F17" s="20">
        <v>54000</v>
      </c>
      <c r="G17" s="21">
        <v>0</v>
      </c>
      <c r="H17" s="20">
        <f t="shared" si="0"/>
        <v>54000</v>
      </c>
      <c r="I17" s="22" t="s">
        <v>18</v>
      </c>
      <c r="J17" s="23" t="s">
        <v>19</v>
      </c>
      <c r="K17" s="24"/>
      <c r="L17" s="15"/>
      <c r="M17" s="15"/>
      <c r="N17" s="15"/>
      <c r="O17" s="15"/>
      <c r="P17" s="15"/>
      <c r="Q17" s="15"/>
      <c r="R17" s="15"/>
      <c r="S17" s="15"/>
      <c r="T17" s="15"/>
    </row>
    <row r="18" spans="1:20" s="25" customFormat="1" x14ac:dyDescent="0.2">
      <c r="A18" s="15"/>
      <c r="B18" s="16" t="s">
        <v>39</v>
      </c>
      <c r="C18" s="17">
        <v>44771</v>
      </c>
      <c r="D18" s="18" t="s">
        <v>40</v>
      </c>
      <c r="E18" s="19" t="s">
        <v>24</v>
      </c>
      <c r="F18" s="20">
        <v>135000</v>
      </c>
      <c r="G18" s="21">
        <v>0</v>
      </c>
      <c r="H18" s="20">
        <f t="shared" si="0"/>
        <v>135000</v>
      </c>
      <c r="I18" s="22" t="s">
        <v>18</v>
      </c>
      <c r="J18" s="23" t="s">
        <v>19</v>
      </c>
      <c r="K18" s="24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25" customFormat="1" x14ac:dyDescent="0.2">
      <c r="A19" s="15"/>
      <c r="B19" s="16" t="s">
        <v>41</v>
      </c>
      <c r="C19" s="17">
        <v>44771</v>
      </c>
      <c r="D19" s="18" t="s">
        <v>42</v>
      </c>
      <c r="E19" s="19" t="s">
        <v>24</v>
      </c>
      <c r="F19" s="20">
        <v>90000</v>
      </c>
      <c r="G19" s="21">
        <v>0</v>
      </c>
      <c r="H19" s="20">
        <f t="shared" si="0"/>
        <v>90000</v>
      </c>
      <c r="I19" s="22" t="s">
        <v>18</v>
      </c>
      <c r="J19" s="23" t="s">
        <v>19</v>
      </c>
      <c r="K19" s="24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25" customFormat="1" x14ac:dyDescent="0.2">
      <c r="A20" s="15"/>
      <c r="B20" s="16" t="s">
        <v>22</v>
      </c>
      <c r="C20" s="17">
        <v>44771</v>
      </c>
      <c r="D20" s="18" t="s">
        <v>43</v>
      </c>
      <c r="E20" s="19" t="s">
        <v>24</v>
      </c>
      <c r="F20" s="20">
        <v>81000</v>
      </c>
      <c r="G20" s="21">
        <v>0</v>
      </c>
      <c r="H20" s="20">
        <f t="shared" si="0"/>
        <v>81000</v>
      </c>
      <c r="I20" s="22" t="s">
        <v>18</v>
      </c>
      <c r="J20" s="23" t="s">
        <v>19</v>
      </c>
      <c r="K20" s="24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25" customFormat="1" x14ac:dyDescent="0.2">
      <c r="A21" s="15"/>
      <c r="B21" s="16" t="s">
        <v>44</v>
      </c>
      <c r="C21" s="17">
        <v>44763</v>
      </c>
      <c r="D21" s="18" t="s">
        <v>45</v>
      </c>
      <c r="E21" s="19" t="s">
        <v>24</v>
      </c>
      <c r="F21" s="20">
        <v>54000</v>
      </c>
      <c r="G21" s="21">
        <v>0</v>
      </c>
      <c r="H21" s="20">
        <f t="shared" si="0"/>
        <v>54000</v>
      </c>
      <c r="I21" s="22" t="s">
        <v>18</v>
      </c>
      <c r="J21" s="23" t="s">
        <v>19</v>
      </c>
      <c r="K21" s="24"/>
      <c r="L21" s="15"/>
      <c r="M21" s="15"/>
      <c r="N21" s="15"/>
      <c r="O21" s="15"/>
      <c r="P21" s="15"/>
      <c r="Q21" s="15"/>
      <c r="R21" s="15"/>
      <c r="S21" s="15"/>
      <c r="T21" s="15"/>
    </row>
    <row r="22" spans="1:20" s="25" customFormat="1" x14ac:dyDescent="0.2">
      <c r="A22" s="15"/>
      <c r="B22" s="16" t="s">
        <v>46</v>
      </c>
      <c r="C22" s="17">
        <v>44763</v>
      </c>
      <c r="D22" s="18" t="s">
        <v>47</v>
      </c>
      <c r="E22" s="19" t="s">
        <v>17</v>
      </c>
      <c r="F22" s="20">
        <v>154287</v>
      </c>
      <c r="G22" s="21">
        <v>0</v>
      </c>
      <c r="H22" s="20">
        <f t="shared" si="0"/>
        <v>154287</v>
      </c>
      <c r="I22" s="22" t="s">
        <v>18</v>
      </c>
      <c r="J22" s="23" t="s">
        <v>19</v>
      </c>
      <c r="K22" s="24"/>
      <c r="L22" s="15"/>
      <c r="M22" s="15"/>
      <c r="N22" s="15"/>
      <c r="O22" s="15"/>
      <c r="P22" s="15"/>
      <c r="Q22" s="15"/>
      <c r="R22" s="15"/>
      <c r="S22" s="15"/>
      <c r="T22" s="15"/>
    </row>
    <row r="23" spans="1:20" s="25" customFormat="1" x14ac:dyDescent="0.2">
      <c r="A23" s="15"/>
      <c r="B23" s="16" t="s">
        <v>15</v>
      </c>
      <c r="C23" s="17">
        <v>44769</v>
      </c>
      <c r="D23" s="18" t="s">
        <v>48</v>
      </c>
      <c r="E23" s="19" t="s">
        <v>24</v>
      </c>
      <c r="F23" s="20">
        <v>234000</v>
      </c>
      <c r="G23" s="21">
        <v>0</v>
      </c>
      <c r="H23" s="20">
        <f t="shared" si="0"/>
        <v>234000</v>
      </c>
      <c r="I23" s="22" t="s">
        <v>18</v>
      </c>
      <c r="J23" s="23" t="s">
        <v>19</v>
      </c>
      <c r="K23" s="24"/>
      <c r="L23" s="15"/>
      <c r="M23" s="15"/>
      <c r="N23" s="15"/>
      <c r="O23" s="15"/>
      <c r="P23" s="15"/>
      <c r="Q23" s="15"/>
      <c r="R23" s="15"/>
      <c r="S23" s="15"/>
      <c r="T23" s="15"/>
    </row>
    <row r="24" spans="1:20" s="25" customFormat="1" x14ac:dyDescent="0.2">
      <c r="A24" s="15"/>
      <c r="B24" s="16" t="s">
        <v>49</v>
      </c>
      <c r="C24" s="17">
        <v>44771</v>
      </c>
      <c r="D24" s="18" t="s">
        <v>50</v>
      </c>
      <c r="E24" s="18" t="s">
        <v>51</v>
      </c>
      <c r="F24" s="20">
        <v>412268.86</v>
      </c>
      <c r="G24" s="21">
        <v>0</v>
      </c>
      <c r="H24" s="20">
        <f t="shared" si="0"/>
        <v>412268.86</v>
      </c>
      <c r="I24" s="22" t="s">
        <v>18</v>
      </c>
      <c r="J24" s="23" t="s">
        <v>19</v>
      </c>
      <c r="K24" s="24"/>
      <c r="L24" s="15"/>
      <c r="M24" s="15"/>
      <c r="N24" s="15"/>
      <c r="O24" s="15"/>
      <c r="P24" s="15"/>
      <c r="Q24" s="15"/>
      <c r="R24" s="15"/>
      <c r="S24" s="15"/>
      <c r="T24" s="15"/>
    </row>
    <row r="25" spans="1:20" s="25" customFormat="1" x14ac:dyDescent="0.2">
      <c r="A25" s="15"/>
      <c r="B25" s="16" t="s">
        <v>52</v>
      </c>
      <c r="C25" s="17">
        <v>44763</v>
      </c>
      <c r="D25" s="18" t="s">
        <v>53</v>
      </c>
      <c r="E25" s="18" t="s">
        <v>54</v>
      </c>
      <c r="F25" s="20">
        <v>63127.16</v>
      </c>
      <c r="G25" s="21">
        <v>0</v>
      </c>
      <c r="H25" s="20">
        <f t="shared" si="0"/>
        <v>63127.16</v>
      </c>
      <c r="I25" s="22" t="s">
        <v>18</v>
      </c>
      <c r="J25" s="23" t="s">
        <v>19</v>
      </c>
      <c r="K25" s="24"/>
      <c r="L25" s="15"/>
      <c r="M25" s="15"/>
      <c r="N25" s="15"/>
      <c r="O25" s="15"/>
      <c r="P25" s="15"/>
      <c r="Q25" s="15"/>
      <c r="R25" s="15"/>
      <c r="S25" s="15"/>
      <c r="T25" s="15"/>
    </row>
    <row r="26" spans="1:20" s="25" customFormat="1" x14ac:dyDescent="0.2">
      <c r="A26" s="15"/>
      <c r="B26" s="16" t="s">
        <v>55</v>
      </c>
      <c r="C26" s="17">
        <v>44763</v>
      </c>
      <c r="D26" s="18" t="s">
        <v>56</v>
      </c>
      <c r="E26" s="19" t="s">
        <v>17</v>
      </c>
      <c r="F26" s="20">
        <v>278914.53999999998</v>
      </c>
      <c r="G26" s="21">
        <v>0</v>
      </c>
      <c r="H26" s="20">
        <f t="shared" si="0"/>
        <v>278914.53999999998</v>
      </c>
      <c r="I26" s="22" t="s">
        <v>18</v>
      </c>
      <c r="J26" s="23" t="s">
        <v>19</v>
      </c>
      <c r="K26" s="24"/>
      <c r="L26" s="15"/>
      <c r="M26" s="15"/>
      <c r="N26" s="15"/>
      <c r="O26" s="15"/>
      <c r="P26" s="15"/>
      <c r="Q26" s="15"/>
      <c r="R26" s="15"/>
      <c r="S26" s="15"/>
      <c r="T26" s="15"/>
    </row>
    <row r="27" spans="1:20" s="25" customFormat="1" x14ac:dyDescent="0.2">
      <c r="A27" s="15"/>
      <c r="B27" s="16" t="s">
        <v>57</v>
      </c>
      <c r="C27" s="17">
        <v>44771</v>
      </c>
      <c r="D27" s="18" t="s">
        <v>58</v>
      </c>
      <c r="E27" s="19" t="s">
        <v>59</v>
      </c>
      <c r="F27" s="20">
        <f>565640.59+670+37758.93</f>
        <v>604069.52</v>
      </c>
      <c r="G27" s="21">
        <v>0</v>
      </c>
      <c r="H27" s="20">
        <f t="shared" si="0"/>
        <v>604069.52</v>
      </c>
      <c r="I27" s="22" t="s">
        <v>18</v>
      </c>
      <c r="J27" s="23" t="s">
        <v>19</v>
      </c>
      <c r="K27" s="24"/>
      <c r="L27" s="15"/>
      <c r="M27" s="15"/>
      <c r="N27" s="15"/>
      <c r="O27" s="15"/>
      <c r="P27" s="15"/>
      <c r="Q27" s="15"/>
      <c r="R27" s="15"/>
      <c r="S27" s="15"/>
      <c r="T27" s="15"/>
    </row>
    <row r="28" spans="1:20" s="25" customFormat="1" x14ac:dyDescent="0.2">
      <c r="A28" s="15"/>
      <c r="B28" s="16" t="s">
        <v>60</v>
      </c>
      <c r="C28" s="17">
        <v>44770</v>
      </c>
      <c r="D28" s="18" t="s">
        <v>61</v>
      </c>
      <c r="E28" s="18" t="s">
        <v>51</v>
      </c>
      <c r="F28" s="20">
        <v>50667</v>
      </c>
      <c r="G28" s="21">
        <v>0</v>
      </c>
      <c r="H28" s="20">
        <f t="shared" si="0"/>
        <v>50667</v>
      </c>
      <c r="I28" s="22" t="s">
        <v>18</v>
      </c>
      <c r="J28" s="23" t="s">
        <v>19</v>
      </c>
      <c r="K28" s="24"/>
      <c r="L28" s="15"/>
      <c r="M28" s="15"/>
      <c r="N28" s="15"/>
      <c r="O28" s="15"/>
      <c r="P28" s="15"/>
      <c r="Q28" s="15"/>
      <c r="R28" s="15"/>
      <c r="S28" s="15"/>
      <c r="T28" s="15"/>
    </row>
    <row r="29" spans="1:20" s="25" customFormat="1" x14ac:dyDescent="0.2">
      <c r="A29" s="15"/>
      <c r="B29" s="16" t="s">
        <v>62</v>
      </c>
      <c r="C29" s="17">
        <v>44631</v>
      </c>
      <c r="D29" s="18" t="s">
        <v>63</v>
      </c>
      <c r="E29" s="19" t="s">
        <v>24</v>
      </c>
      <c r="F29" s="20">
        <v>473.75</v>
      </c>
      <c r="G29" s="21">
        <v>0</v>
      </c>
      <c r="H29" s="20">
        <f t="shared" si="0"/>
        <v>473.75</v>
      </c>
      <c r="I29" s="22" t="s">
        <v>18</v>
      </c>
      <c r="J29" s="23" t="s">
        <v>19</v>
      </c>
      <c r="K29" s="24"/>
      <c r="L29" s="15"/>
      <c r="M29" s="15"/>
      <c r="N29" s="15"/>
      <c r="O29" s="15"/>
      <c r="P29" s="15"/>
      <c r="Q29" s="15"/>
      <c r="R29" s="15"/>
      <c r="S29" s="15"/>
      <c r="T29" s="15"/>
    </row>
    <row r="30" spans="1:20" s="25" customFormat="1" x14ac:dyDescent="0.2">
      <c r="A30" s="15"/>
      <c r="B30" s="16" t="s">
        <v>64</v>
      </c>
      <c r="C30" s="17">
        <v>44771</v>
      </c>
      <c r="D30" s="18" t="s">
        <v>65</v>
      </c>
      <c r="E30" s="19" t="s">
        <v>24</v>
      </c>
      <c r="F30" s="20">
        <v>3277.5</v>
      </c>
      <c r="G30" s="21">
        <v>0</v>
      </c>
      <c r="H30" s="20">
        <f t="shared" si="0"/>
        <v>3277.5</v>
      </c>
      <c r="I30" s="22" t="s">
        <v>18</v>
      </c>
      <c r="J30" s="23" t="s">
        <v>19</v>
      </c>
      <c r="K30" s="24"/>
      <c r="L30" s="15"/>
      <c r="M30" s="15"/>
      <c r="N30" s="15"/>
      <c r="O30" s="15"/>
      <c r="P30" s="15"/>
      <c r="Q30" s="15"/>
      <c r="R30" s="15"/>
      <c r="S30" s="15"/>
      <c r="T30" s="15"/>
    </row>
    <row r="31" spans="1:20" s="25" customFormat="1" x14ac:dyDescent="0.2">
      <c r="A31" s="15"/>
      <c r="B31" s="16" t="s">
        <v>66</v>
      </c>
      <c r="C31" s="17">
        <v>44771</v>
      </c>
      <c r="D31" s="18" t="s">
        <v>67</v>
      </c>
      <c r="E31" s="19" t="s">
        <v>24</v>
      </c>
      <c r="F31" s="20">
        <v>169500</v>
      </c>
      <c r="G31" s="21">
        <v>0</v>
      </c>
      <c r="H31" s="20">
        <f t="shared" si="0"/>
        <v>169500</v>
      </c>
      <c r="I31" s="22" t="s">
        <v>18</v>
      </c>
      <c r="J31" s="23" t="s">
        <v>19</v>
      </c>
      <c r="K31" s="24"/>
      <c r="L31" s="15"/>
      <c r="M31" s="15"/>
      <c r="N31" s="15"/>
      <c r="O31" s="15"/>
      <c r="P31" s="15"/>
      <c r="Q31" s="15"/>
      <c r="R31" s="15"/>
      <c r="S31" s="15"/>
      <c r="T31" s="15"/>
    </row>
    <row r="32" spans="1:20" s="25" customFormat="1" x14ac:dyDescent="0.2">
      <c r="A32" s="15"/>
      <c r="B32" s="16" t="s">
        <v>68</v>
      </c>
      <c r="C32" s="17">
        <v>44761</v>
      </c>
      <c r="D32" s="18" t="s">
        <v>69</v>
      </c>
      <c r="E32" s="19" t="s">
        <v>70</v>
      </c>
      <c r="F32" s="20">
        <v>30901.88</v>
      </c>
      <c r="G32" s="21">
        <v>0</v>
      </c>
      <c r="H32" s="20">
        <f t="shared" si="0"/>
        <v>30901.88</v>
      </c>
      <c r="I32" s="22" t="s">
        <v>18</v>
      </c>
      <c r="J32" s="23" t="s">
        <v>19</v>
      </c>
      <c r="K32" s="24"/>
      <c r="L32" s="15"/>
      <c r="M32" s="15"/>
      <c r="N32" s="15"/>
      <c r="O32" s="15"/>
      <c r="P32" s="15"/>
      <c r="Q32" s="15"/>
      <c r="R32" s="15"/>
      <c r="S32" s="15"/>
      <c r="T32" s="15"/>
    </row>
    <row r="33" spans="1:20" s="25" customFormat="1" x14ac:dyDescent="0.2">
      <c r="A33" s="15"/>
      <c r="B33" s="16" t="s">
        <v>71</v>
      </c>
      <c r="C33" s="17">
        <v>44771</v>
      </c>
      <c r="D33" s="18" t="s">
        <v>72</v>
      </c>
      <c r="E33" s="19" t="s">
        <v>73</v>
      </c>
      <c r="F33" s="20">
        <v>22476.99</v>
      </c>
      <c r="G33" s="21">
        <v>0</v>
      </c>
      <c r="H33" s="20">
        <f t="shared" si="0"/>
        <v>22476.99</v>
      </c>
      <c r="I33" s="22" t="s">
        <v>18</v>
      </c>
      <c r="J33" s="23" t="s">
        <v>19</v>
      </c>
      <c r="K33" s="24"/>
      <c r="L33" s="15"/>
      <c r="M33" s="15"/>
      <c r="N33" s="15"/>
      <c r="O33" s="15"/>
      <c r="P33" s="15"/>
      <c r="Q33" s="15"/>
      <c r="R33" s="15"/>
      <c r="S33" s="15"/>
      <c r="T33" s="15"/>
    </row>
    <row r="34" spans="1:20" s="25" customFormat="1" x14ac:dyDescent="0.2">
      <c r="A34" s="15"/>
      <c r="B34" s="16" t="s">
        <v>74</v>
      </c>
      <c r="C34" s="17">
        <v>44727</v>
      </c>
      <c r="D34" s="18" t="s">
        <v>75</v>
      </c>
      <c r="E34" s="18" t="s">
        <v>76</v>
      </c>
      <c r="F34" s="20">
        <v>2740.01</v>
      </c>
      <c r="G34" s="21">
        <v>0</v>
      </c>
      <c r="H34" s="20">
        <f t="shared" si="0"/>
        <v>2740.01</v>
      </c>
      <c r="I34" s="22" t="s">
        <v>18</v>
      </c>
      <c r="J34" s="23" t="s">
        <v>19</v>
      </c>
      <c r="K34" s="24"/>
      <c r="L34" s="15"/>
      <c r="M34" s="15"/>
      <c r="N34" s="15"/>
      <c r="O34" s="15"/>
      <c r="P34" s="15"/>
      <c r="Q34" s="15"/>
      <c r="R34" s="15"/>
      <c r="S34" s="15"/>
      <c r="T34" s="15"/>
    </row>
    <row r="35" spans="1:20" s="25" customFormat="1" x14ac:dyDescent="0.2">
      <c r="A35" s="15"/>
      <c r="B35" s="16" t="s">
        <v>77</v>
      </c>
      <c r="C35" s="17">
        <v>44771</v>
      </c>
      <c r="D35" s="18" t="s">
        <v>78</v>
      </c>
      <c r="E35" s="19" t="s">
        <v>24</v>
      </c>
      <c r="F35" s="20">
        <v>452000</v>
      </c>
      <c r="G35" s="21">
        <v>0</v>
      </c>
      <c r="H35" s="20">
        <f t="shared" si="0"/>
        <v>452000</v>
      </c>
      <c r="I35" s="22" t="s">
        <v>18</v>
      </c>
      <c r="J35" s="23" t="s">
        <v>19</v>
      </c>
      <c r="K35" s="24"/>
      <c r="L35" s="15"/>
      <c r="M35" s="15"/>
      <c r="N35" s="15"/>
      <c r="O35" s="15"/>
      <c r="P35" s="15"/>
      <c r="Q35" s="15"/>
      <c r="R35" s="15"/>
      <c r="S35" s="15"/>
      <c r="T35" s="15"/>
    </row>
    <row r="36" spans="1:20" s="25" customFormat="1" x14ac:dyDescent="0.2">
      <c r="A36" s="15"/>
      <c r="B36" s="16" t="s">
        <v>79</v>
      </c>
      <c r="C36" s="17">
        <v>44767</v>
      </c>
      <c r="D36" s="18" t="s">
        <v>80</v>
      </c>
      <c r="E36" s="19" t="s">
        <v>24</v>
      </c>
      <c r="F36" s="20">
        <v>90400</v>
      </c>
      <c r="G36" s="21">
        <v>0</v>
      </c>
      <c r="H36" s="20">
        <f t="shared" si="0"/>
        <v>90400</v>
      </c>
      <c r="I36" s="22" t="s">
        <v>18</v>
      </c>
      <c r="J36" s="23" t="s">
        <v>19</v>
      </c>
      <c r="K36" s="24"/>
      <c r="L36" s="15"/>
      <c r="M36" s="15"/>
      <c r="N36" s="15"/>
      <c r="O36" s="15"/>
      <c r="P36" s="15"/>
      <c r="Q36" s="15"/>
      <c r="R36" s="15"/>
      <c r="S36" s="15"/>
      <c r="T36" s="15"/>
    </row>
    <row r="37" spans="1:20" s="25" customFormat="1" x14ac:dyDescent="0.2">
      <c r="A37" s="15"/>
      <c r="B37" s="16" t="s">
        <v>81</v>
      </c>
      <c r="C37" s="17">
        <v>44771</v>
      </c>
      <c r="D37" s="18" t="s">
        <v>82</v>
      </c>
      <c r="E37" s="18" t="s">
        <v>54</v>
      </c>
      <c r="F37" s="20">
        <f>884.08+15379.46+448789.73</f>
        <v>465053.26999999996</v>
      </c>
      <c r="G37" s="21">
        <v>0</v>
      </c>
      <c r="H37" s="20">
        <f t="shared" si="0"/>
        <v>465053.26999999996</v>
      </c>
      <c r="I37" s="22" t="s">
        <v>18</v>
      </c>
      <c r="J37" s="23" t="s">
        <v>19</v>
      </c>
      <c r="K37" s="24"/>
      <c r="L37" s="15"/>
      <c r="M37" s="15"/>
      <c r="N37" s="15"/>
      <c r="O37" s="15"/>
      <c r="P37" s="15"/>
      <c r="Q37" s="15"/>
      <c r="R37" s="15"/>
      <c r="S37" s="15"/>
      <c r="T37" s="15"/>
    </row>
    <row r="38" spans="1:20" s="25" customFormat="1" x14ac:dyDescent="0.2">
      <c r="A38" s="15"/>
      <c r="B38" s="16" t="s">
        <v>83</v>
      </c>
      <c r="C38" s="17">
        <v>44763</v>
      </c>
      <c r="D38" s="18" t="s">
        <v>84</v>
      </c>
      <c r="E38" s="18" t="s">
        <v>51</v>
      </c>
      <c r="F38" s="20">
        <v>612564.9</v>
      </c>
      <c r="G38" s="21">
        <v>0</v>
      </c>
      <c r="H38" s="20">
        <f t="shared" si="0"/>
        <v>612564.9</v>
      </c>
      <c r="I38" s="22" t="s">
        <v>18</v>
      </c>
      <c r="J38" s="23" t="s">
        <v>19</v>
      </c>
      <c r="K38" s="24"/>
      <c r="L38" s="15"/>
      <c r="M38" s="15"/>
      <c r="N38" s="15"/>
      <c r="O38" s="15"/>
      <c r="P38" s="15"/>
      <c r="Q38" s="15"/>
      <c r="R38" s="15"/>
      <c r="S38" s="15"/>
      <c r="T38" s="15"/>
    </row>
    <row r="39" spans="1:20" s="25" customFormat="1" x14ac:dyDescent="0.2">
      <c r="A39" s="15"/>
      <c r="B39" s="22" t="s">
        <v>85</v>
      </c>
      <c r="C39" s="17">
        <v>44771</v>
      </c>
      <c r="D39" s="18" t="s">
        <v>86</v>
      </c>
      <c r="E39" s="18" t="s">
        <v>87</v>
      </c>
      <c r="F39" s="20">
        <v>122622.02</v>
      </c>
      <c r="G39" s="21">
        <v>0</v>
      </c>
      <c r="H39" s="20">
        <f t="shared" si="0"/>
        <v>122622.02</v>
      </c>
      <c r="I39" s="22" t="s">
        <v>18</v>
      </c>
      <c r="J39" s="23" t="s">
        <v>19</v>
      </c>
      <c r="K39" s="24"/>
      <c r="L39" s="15"/>
      <c r="M39" s="15"/>
      <c r="N39" s="15"/>
      <c r="O39" s="15"/>
      <c r="P39" s="15"/>
      <c r="Q39" s="15"/>
      <c r="R39" s="15"/>
      <c r="S39" s="15"/>
      <c r="T39" s="15"/>
    </row>
    <row r="40" spans="1:20" s="25" customFormat="1" x14ac:dyDescent="0.2">
      <c r="A40" s="15"/>
      <c r="B40" s="16" t="s">
        <v>88</v>
      </c>
      <c r="C40" s="17">
        <v>44771</v>
      </c>
      <c r="D40" s="18" t="s">
        <v>89</v>
      </c>
      <c r="E40" s="18" t="s">
        <v>87</v>
      </c>
      <c r="F40" s="20">
        <v>159659.01</v>
      </c>
      <c r="G40" s="21">
        <v>0</v>
      </c>
      <c r="H40" s="20">
        <f t="shared" si="0"/>
        <v>159659.01</v>
      </c>
      <c r="I40" s="22" t="s">
        <v>18</v>
      </c>
      <c r="J40" s="23" t="s">
        <v>19</v>
      </c>
      <c r="K40" s="24"/>
      <c r="L40" s="15"/>
      <c r="M40" s="15"/>
      <c r="N40" s="15"/>
      <c r="O40" s="15"/>
      <c r="P40" s="15"/>
      <c r="Q40" s="15"/>
      <c r="R40" s="15"/>
      <c r="S40" s="15"/>
      <c r="T40" s="15"/>
    </row>
    <row r="41" spans="1:20" s="25" customFormat="1" x14ac:dyDescent="0.2">
      <c r="A41" s="15"/>
      <c r="B41" s="16" t="s">
        <v>90</v>
      </c>
      <c r="C41" s="17">
        <v>44770</v>
      </c>
      <c r="D41" s="18" t="s">
        <v>91</v>
      </c>
      <c r="E41" s="19" t="s">
        <v>70</v>
      </c>
      <c r="F41" s="20">
        <v>162904.5</v>
      </c>
      <c r="G41" s="21">
        <v>0</v>
      </c>
      <c r="H41" s="20">
        <f t="shared" si="0"/>
        <v>162904.5</v>
      </c>
      <c r="I41" s="22" t="s">
        <v>18</v>
      </c>
      <c r="J41" s="23" t="s">
        <v>19</v>
      </c>
      <c r="K41" s="24"/>
      <c r="L41" s="15"/>
      <c r="M41" s="15"/>
      <c r="N41" s="15"/>
      <c r="O41" s="15"/>
      <c r="P41" s="15"/>
      <c r="Q41" s="15"/>
      <c r="R41" s="15"/>
      <c r="S41" s="15"/>
      <c r="T41" s="15"/>
    </row>
    <row r="42" spans="1:20" s="25" customFormat="1" x14ac:dyDescent="0.2">
      <c r="A42" s="15"/>
      <c r="B42" s="16" t="s">
        <v>39</v>
      </c>
      <c r="C42" s="17">
        <v>44771</v>
      </c>
      <c r="D42" s="18" t="s">
        <v>92</v>
      </c>
      <c r="E42" s="19" t="s">
        <v>24</v>
      </c>
      <c r="F42" s="20">
        <v>216476.6</v>
      </c>
      <c r="G42" s="21">
        <v>0</v>
      </c>
      <c r="H42" s="20">
        <f t="shared" si="0"/>
        <v>216476.6</v>
      </c>
      <c r="I42" s="22" t="s">
        <v>18</v>
      </c>
      <c r="J42" s="23" t="s">
        <v>19</v>
      </c>
      <c r="K42" s="24"/>
      <c r="L42" s="15"/>
      <c r="M42" s="15"/>
      <c r="N42" s="15"/>
      <c r="O42" s="15"/>
      <c r="P42" s="15"/>
      <c r="Q42" s="15"/>
      <c r="R42" s="15"/>
      <c r="S42" s="15"/>
      <c r="T42" s="15"/>
    </row>
    <row r="43" spans="1:20" s="25" customFormat="1" x14ac:dyDescent="0.2">
      <c r="A43" s="15"/>
      <c r="B43" s="16" t="s">
        <v>93</v>
      </c>
      <c r="C43" s="17">
        <v>44771</v>
      </c>
      <c r="D43" s="18" t="s">
        <v>94</v>
      </c>
      <c r="E43" s="19" t="s">
        <v>95</v>
      </c>
      <c r="F43" s="20">
        <v>64091.94</v>
      </c>
      <c r="G43" s="21">
        <v>0</v>
      </c>
      <c r="H43" s="20">
        <f t="shared" si="0"/>
        <v>64091.94</v>
      </c>
      <c r="I43" s="22" t="s">
        <v>18</v>
      </c>
      <c r="J43" s="23" t="s">
        <v>19</v>
      </c>
      <c r="K43" s="24"/>
      <c r="L43" s="15"/>
      <c r="M43" s="15"/>
      <c r="N43" s="15"/>
      <c r="O43" s="15"/>
      <c r="P43" s="15"/>
      <c r="Q43" s="15"/>
      <c r="R43" s="15"/>
      <c r="S43" s="15"/>
      <c r="T43" s="15"/>
    </row>
    <row r="44" spans="1:20" s="25" customFormat="1" x14ac:dyDescent="0.2">
      <c r="A44" s="15"/>
      <c r="B44" s="16" t="s">
        <v>96</v>
      </c>
      <c r="C44" s="17">
        <v>44770</v>
      </c>
      <c r="D44" s="18" t="s">
        <v>97</v>
      </c>
      <c r="E44" s="19" t="s">
        <v>98</v>
      </c>
      <c r="F44" s="20">
        <v>4940000</v>
      </c>
      <c r="G44" s="21">
        <v>0</v>
      </c>
      <c r="H44" s="20">
        <f t="shared" si="0"/>
        <v>4940000</v>
      </c>
      <c r="I44" s="22" t="s">
        <v>18</v>
      </c>
      <c r="J44" s="23" t="s">
        <v>19</v>
      </c>
      <c r="K44" s="24"/>
      <c r="L44" s="15"/>
      <c r="M44" s="15"/>
      <c r="N44" s="15"/>
      <c r="O44" s="15"/>
      <c r="P44" s="15"/>
      <c r="Q44" s="15"/>
      <c r="R44" s="15"/>
      <c r="S44" s="15"/>
      <c r="T44" s="15"/>
    </row>
    <row r="45" spans="1:20" s="25" customFormat="1" x14ac:dyDescent="0.2">
      <c r="A45" s="15"/>
      <c r="B45" s="16" t="s">
        <v>99</v>
      </c>
      <c r="C45" s="17">
        <v>44771</v>
      </c>
      <c r="D45" s="18" t="s">
        <v>100</v>
      </c>
      <c r="E45" s="19" t="s">
        <v>101</v>
      </c>
      <c r="F45" s="20">
        <v>175388.21</v>
      </c>
      <c r="G45" s="21">
        <v>0</v>
      </c>
      <c r="H45" s="20">
        <f t="shared" si="0"/>
        <v>175388.21</v>
      </c>
      <c r="I45" s="22" t="s">
        <v>18</v>
      </c>
      <c r="J45" s="23" t="s">
        <v>19</v>
      </c>
      <c r="K45" s="24"/>
      <c r="L45" s="15"/>
      <c r="M45" s="15"/>
      <c r="N45" s="15"/>
      <c r="O45" s="15"/>
      <c r="P45" s="15"/>
      <c r="Q45" s="15"/>
      <c r="R45" s="15"/>
      <c r="S45" s="15"/>
      <c r="T45" s="15"/>
    </row>
    <row r="46" spans="1:20" s="25" customFormat="1" x14ac:dyDescent="0.2">
      <c r="A46" s="15"/>
      <c r="B46" s="16" t="s">
        <v>102</v>
      </c>
      <c r="C46" s="17">
        <v>44497</v>
      </c>
      <c r="D46" s="18" t="s">
        <v>103</v>
      </c>
      <c r="E46" s="19" t="s">
        <v>24</v>
      </c>
      <c r="F46" s="20">
        <v>59553.22</v>
      </c>
      <c r="G46" s="21">
        <v>0</v>
      </c>
      <c r="H46" s="20">
        <f t="shared" si="0"/>
        <v>59553.22</v>
      </c>
      <c r="I46" s="22" t="s">
        <v>104</v>
      </c>
      <c r="J46" s="19" t="s">
        <v>105</v>
      </c>
      <c r="K46" s="24"/>
      <c r="L46" s="15"/>
      <c r="M46" s="15"/>
      <c r="N46" s="15"/>
      <c r="O46" s="15"/>
      <c r="P46" s="15"/>
      <c r="Q46" s="15"/>
      <c r="R46" s="15"/>
      <c r="S46" s="15"/>
      <c r="T46" s="15"/>
    </row>
    <row r="47" spans="1:20" s="25" customFormat="1" x14ac:dyDescent="0.2">
      <c r="A47" s="15"/>
      <c r="B47" s="16" t="s">
        <v>106</v>
      </c>
      <c r="C47" s="26">
        <v>44763</v>
      </c>
      <c r="D47" s="18" t="s">
        <v>107</v>
      </c>
      <c r="E47" s="19" t="s">
        <v>108</v>
      </c>
      <c r="F47" s="20">
        <v>205302.11</v>
      </c>
      <c r="G47" s="21">
        <v>0</v>
      </c>
      <c r="H47" s="20">
        <f t="shared" si="0"/>
        <v>205302.11</v>
      </c>
      <c r="I47" s="22" t="s">
        <v>18</v>
      </c>
      <c r="J47" s="23" t="s">
        <v>19</v>
      </c>
      <c r="K47" s="24"/>
      <c r="L47" s="15"/>
      <c r="M47" s="15"/>
      <c r="N47" s="15"/>
      <c r="O47" s="15"/>
      <c r="P47" s="15"/>
      <c r="Q47" s="15"/>
      <c r="R47" s="15"/>
      <c r="S47" s="15"/>
      <c r="T47" s="15"/>
    </row>
    <row r="48" spans="1:20" s="25" customFormat="1" x14ac:dyDescent="0.2">
      <c r="A48" s="15"/>
      <c r="B48" s="16" t="s">
        <v>109</v>
      </c>
      <c r="C48" s="26">
        <v>44771</v>
      </c>
      <c r="D48" s="18" t="s">
        <v>110</v>
      </c>
      <c r="E48" s="19" t="s">
        <v>24</v>
      </c>
      <c r="F48" s="20">
        <v>293800</v>
      </c>
      <c r="G48" s="21">
        <v>0</v>
      </c>
      <c r="H48" s="20">
        <f t="shared" si="0"/>
        <v>293800</v>
      </c>
      <c r="I48" s="22" t="s">
        <v>18</v>
      </c>
      <c r="J48" s="23" t="s">
        <v>19</v>
      </c>
      <c r="K48" s="24"/>
      <c r="L48" s="15"/>
      <c r="M48" s="15"/>
      <c r="N48" s="15"/>
      <c r="O48" s="15"/>
      <c r="P48" s="15"/>
      <c r="Q48" s="15"/>
      <c r="R48" s="15"/>
      <c r="S48" s="15"/>
      <c r="T48" s="15"/>
    </row>
    <row r="49" spans="1:20" s="25" customFormat="1" x14ac:dyDescent="0.2">
      <c r="A49" s="15"/>
      <c r="B49" s="16" t="s">
        <v>111</v>
      </c>
      <c r="C49" s="26">
        <v>44771</v>
      </c>
      <c r="D49" s="18" t="s">
        <v>112</v>
      </c>
      <c r="E49" s="19" t="s">
        <v>24</v>
      </c>
      <c r="F49" s="20">
        <v>339000</v>
      </c>
      <c r="G49" s="21">
        <v>0</v>
      </c>
      <c r="H49" s="20">
        <f t="shared" si="0"/>
        <v>339000</v>
      </c>
      <c r="I49" s="22" t="s">
        <v>18</v>
      </c>
      <c r="J49" s="23" t="s">
        <v>19</v>
      </c>
      <c r="K49" s="24"/>
      <c r="L49" s="15"/>
      <c r="M49" s="15"/>
      <c r="N49" s="15"/>
      <c r="O49" s="15"/>
      <c r="P49" s="15"/>
      <c r="Q49" s="15"/>
      <c r="R49" s="15"/>
      <c r="S49" s="15"/>
      <c r="T49" s="15"/>
    </row>
    <row r="50" spans="1:20" s="25" customFormat="1" x14ac:dyDescent="0.2">
      <c r="A50" s="15"/>
      <c r="B50" s="16" t="s">
        <v>113</v>
      </c>
      <c r="C50" s="26">
        <v>44771</v>
      </c>
      <c r="D50" s="18" t="s">
        <v>114</v>
      </c>
      <c r="E50" s="19" t="s">
        <v>24</v>
      </c>
      <c r="F50" s="20">
        <v>16272</v>
      </c>
      <c r="G50" s="21">
        <v>0</v>
      </c>
      <c r="H50" s="20">
        <f t="shared" si="0"/>
        <v>16272</v>
      </c>
      <c r="I50" s="22" t="s">
        <v>18</v>
      </c>
      <c r="J50" s="23" t="s">
        <v>19</v>
      </c>
      <c r="K50" s="24"/>
      <c r="L50" s="15"/>
      <c r="M50" s="15"/>
      <c r="N50" s="15"/>
      <c r="O50" s="15"/>
      <c r="P50" s="15"/>
      <c r="Q50" s="15"/>
      <c r="R50" s="15"/>
      <c r="S50" s="15"/>
      <c r="T50" s="15"/>
    </row>
    <row r="51" spans="1:20" s="25" customFormat="1" x14ac:dyDescent="0.2">
      <c r="A51" s="15"/>
      <c r="B51" s="16" t="s">
        <v>115</v>
      </c>
      <c r="C51" s="26">
        <v>44771</v>
      </c>
      <c r="D51" s="18" t="s">
        <v>116</v>
      </c>
      <c r="E51" s="19" t="s">
        <v>117</v>
      </c>
      <c r="F51" s="20">
        <v>186020.34</v>
      </c>
      <c r="G51" s="21">
        <v>0</v>
      </c>
      <c r="H51" s="20">
        <f t="shared" si="0"/>
        <v>186020.34</v>
      </c>
      <c r="I51" s="22" t="s">
        <v>18</v>
      </c>
      <c r="J51" s="23" t="s">
        <v>19</v>
      </c>
      <c r="K51" s="24"/>
      <c r="L51" s="15"/>
      <c r="M51" s="15"/>
      <c r="N51" s="15"/>
      <c r="O51" s="15"/>
      <c r="P51" s="15"/>
      <c r="Q51" s="15"/>
      <c r="R51" s="15"/>
      <c r="S51" s="15"/>
      <c r="T51" s="15"/>
    </row>
    <row r="52" spans="1:20" s="25" customFormat="1" x14ac:dyDescent="0.2">
      <c r="A52" s="15"/>
      <c r="B52" s="16" t="s">
        <v>118</v>
      </c>
      <c r="C52" s="26">
        <v>44761</v>
      </c>
      <c r="D52" s="18" t="s">
        <v>119</v>
      </c>
      <c r="E52" s="18" t="s">
        <v>120</v>
      </c>
      <c r="F52" s="20">
        <v>109962.5</v>
      </c>
      <c r="G52" s="21">
        <v>0</v>
      </c>
      <c r="H52" s="20">
        <f t="shared" si="0"/>
        <v>109962.5</v>
      </c>
      <c r="I52" s="22" t="s">
        <v>18</v>
      </c>
      <c r="J52" s="23" t="s">
        <v>19</v>
      </c>
      <c r="K52" s="24"/>
      <c r="L52" s="15"/>
      <c r="M52" s="15"/>
      <c r="N52" s="15"/>
      <c r="O52" s="15"/>
      <c r="P52" s="15"/>
      <c r="Q52" s="15"/>
      <c r="R52" s="15"/>
      <c r="S52" s="15"/>
      <c r="T52" s="15"/>
    </row>
    <row r="53" spans="1:20" s="25" customFormat="1" x14ac:dyDescent="0.2">
      <c r="A53" s="15"/>
      <c r="B53" s="16" t="s">
        <v>121</v>
      </c>
      <c r="C53" s="26">
        <v>44742</v>
      </c>
      <c r="D53" s="18" t="s">
        <v>122</v>
      </c>
      <c r="E53" s="19" t="s">
        <v>123</v>
      </c>
      <c r="F53" s="20">
        <v>156131.25</v>
      </c>
      <c r="G53" s="21">
        <v>0</v>
      </c>
      <c r="H53" s="20">
        <f t="shared" si="0"/>
        <v>156131.25</v>
      </c>
      <c r="I53" s="22" t="s">
        <v>18</v>
      </c>
      <c r="J53" s="23" t="s">
        <v>19</v>
      </c>
      <c r="K53" s="24"/>
      <c r="L53" s="15"/>
      <c r="M53" s="15"/>
      <c r="N53" s="15"/>
      <c r="O53" s="15"/>
      <c r="P53" s="15"/>
      <c r="Q53" s="15"/>
      <c r="R53" s="15"/>
      <c r="S53" s="15"/>
      <c r="T53" s="15"/>
    </row>
    <row r="54" spans="1:20" s="25" customFormat="1" x14ac:dyDescent="0.2">
      <c r="A54" s="15"/>
      <c r="B54" s="16" t="s">
        <v>124</v>
      </c>
      <c r="C54" s="26">
        <v>44771</v>
      </c>
      <c r="D54" s="18" t="s">
        <v>125</v>
      </c>
      <c r="E54" s="19" t="s">
        <v>24</v>
      </c>
      <c r="F54" s="20">
        <v>678000</v>
      </c>
      <c r="G54" s="21">
        <v>0</v>
      </c>
      <c r="H54" s="20">
        <f t="shared" si="0"/>
        <v>678000</v>
      </c>
      <c r="I54" s="22" t="s">
        <v>18</v>
      </c>
      <c r="J54" s="23" t="s">
        <v>19</v>
      </c>
      <c r="K54" s="24"/>
      <c r="L54" s="15"/>
      <c r="M54" s="15"/>
      <c r="N54" s="15"/>
      <c r="O54" s="15"/>
      <c r="P54" s="15"/>
      <c r="Q54" s="15"/>
      <c r="R54" s="15"/>
      <c r="S54" s="15"/>
      <c r="T54" s="15"/>
    </row>
    <row r="55" spans="1:20" s="25" customFormat="1" x14ac:dyDescent="0.2">
      <c r="A55" s="15"/>
      <c r="B55" s="16" t="s">
        <v>33</v>
      </c>
      <c r="C55" s="26">
        <v>44771</v>
      </c>
      <c r="D55" s="18" t="s">
        <v>126</v>
      </c>
      <c r="E55" s="19" t="s">
        <v>24</v>
      </c>
      <c r="F55" s="20">
        <v>154245</v>
      </c>
      <c r="G55" s="21">
        <v>0</v>
      </c>
      <c r="H55" s="20">
        <f t="shared" si="0"/>
        <v>154245</v>
      </c>
      <c r="I55" s="22" t="s">
        <v>18</v>
      </c>
      <c r="J55" s="23" t="s">
        <v>19</v>
      </c>
      <c r="K55" s="24"/>
      <c r="L55" s="15"/>
      <c r="M55" s="15"/>
      <c r="N55" s="15"/>
      <c r="O55" s="15"/>
      <c r="P55" s="15"/>
      <c r="Q55" s="15"/>
      <c r="R55" s="15"/>
      <c r="S55" s="15"/>
      <c r="T55" s="15"/>
    </row>
    <row r="56" spans="1:20" s="25" customFormat="1" x14ac:dyDescent="0.2">
      <c r="A56" s="15"/>
      <c r="B56" s="16" t="s">
        <v>127</v>
      </c>
      <c r="C56" s="26">
        <v>44771</v>
      </c>
      <c r="D56" s="18" t="s">
        <v>128</v>
      </c>
      <c r="E56" s="19" t="s">
        <v>129</v>
      </c>
      <c r="F56" s="20">
        <v>1010479.9</v>
      </c>
      <c r="G56" s="21">
        <v>0</v>
      </c>
      <c r="H56" s="20">
        <f t="shared" si="0"/>
        <v>1010479.9</v>
      </c>
      <c r="I56" s="22" t="s">
        <v>18</v>
      </c>
      <c r="J56" s="23" t="s">
        <v>19</v>
      </c>
      <c r="K56" s="24"/>
      <c r="L56" s="15"/>
      <c r="M56" s="15"/>
      <c r="N56" s="15"/>
      <c r="O56" s="15"/>
      <c r="P56" s="15"/>
      <c r="Q56" s="15"/>
      <c r="R56" s="15"/>
      <c r="S56" s="15"/>
      <c r="T56" s="15"/>
    </row>
    <row r="57" spans="1:20" s="25" customFormat="1" x14ac:dyDescent="0.2">
      <c r="A57" s="15"/>
      <c r="B57" s="16" t="s">
        <v>130</v>
      </c>
      <c r="C57" s="26">
        <v>44761</v>
      </c>
      <c r="D57" s="18" t="s">
        <v>131</v>
      </c>
      <c r="E57" s="19" t="s">
        <v>24</v>
      </c>
      <c r="F57" s="20">
        <v>128250</v>
      </c>
      <c r="G57" s="21">
        <v>0</v>
      </c>
      <c r="H57" s="20">
        <f t="shared" si="0"/>
        <v>128250</v>
      </c>
      <c r="I57" s="22" t="s">
        <v>18</v>
      </c>
      <c r="J57" s="23" t="s">
        <v>19</v>
      </c>
      <c r="K57" s="24"/>
      <c r="L57" s="15"/>
      <c r="M57" s="15"/>
      <c r="N57" s="15"/>
      <c r="O57" s="15"/>
      <c r="P57" s="15"/>
      <c r="Q57" s="15"/>
      <c r="R57" s="15"/>
      <c r="S57" s="15"/>
      <c r="T57" s="15"/>
    </row>
    <row r="58" spans="1:20" s="25" customFormat="1" x14ac:dyDescent="0.2">
      <c r="A58" s="15"/>
      <c r="B58" s="16" t="s">
        <v>132</v>
      </c>
      <c r="C58" s="26">
        <v>44771</v>
      </c>
      <c r="D58" s="18" t="s">
        <v>133</v>
      </c>
      <c r="E58" s="19" t="s">
        <v>134</v>
      </c>
      <c r="F58" s="20">
        <v>513725</v>
      </c>
      <c r="G58" s="21">
        <v>0</v>
      </c>
      <c r="H58" s="20">
        <f t="shared" si="0"/>
        <v>513725</v>
      </c>
      <c r="I58" s="22" t="s">
        <v>18</v>
      </c>
      <c r="J58" s="23" t="s">
        <v>19</v>
      </c>
      <c r="K58" s="24"/>
      <c r="L58" s="15"/>
      <c r="M58" s="15"/>
      <c r="N58" s="15"/>
      <c r="O58" s="15"/>
      <c r="P58" s="15"/>
      <c r="Q58" s="15"/>
      <c r="R58" s="15"/>
      <c r="S58" s="15"/>
      <c r="T58" s="15"/>
    </row>
    <row r="59" spans="1:20" s="25" customFormat="1" x14ac:dyDescent="0.2">
      <c r="A59" s="15"/>
      <c r="B59" s="16" t="s">
        <v>135</v>
      </c>
      <c r="C59" s="26">
        <v>44771</v>
      </c>
      <c r="D59" s="18" t="s">
        <v>136</v>
      </c>
      <c r="E59" s="19" t="s">
        <v>137</v>
      </c>
      <c r="F59" s="20">
        <v>1354155.01</v>
      </c>
      <c r="G59" s="21">
        <v>0</v>
      </c>
      <c r="H59" s="20">
        <f t="shared" si="0"/>
        <v>1354155.01</v>
      </c>
      <c r="I59" s="22" t="s">
        <v>18</v>
      </c>
      <c r="J59" s="23" t="s">
        <v>19</v>
      </c>
      <c r="K59" s="24"/>
      <c r="L59" s="15"/>
      <c r="M59" s="15"/>
      <c r="N59" s="15"/>
      <c r="O59" s="15"/>
      <c r="P59" s="15"/>
      <c r="Q59" s="15"/>
      <c r="R59" s="15"/>
      <c r="S59" s="15"/>
      <c r="T59" s="15"/>
    </row>
    <row r="60" spans="1:20" s="25" customFormat="1" x14ac:dyDescent="0.2">
      <c r="A60" s="15"/>
      <c r="B60" s="16" t="s">
        <v>138</v>
      </c>
      <c r="C60" s="26">
        <v>44760</v>
      </c>
      <c r="D60" s="18" t="s">
        <v>139</v>
      </c>
      <c r="E60" s="19" t="s">
        <v>140</v>
      </c>
      <c r="F60" s="20">
        <v>168417.46</v>
      </c>
      <c r="G60" s="21">
        <v>0</v>
      </c>
      <c r="H60" s="20">
        <f t="shared" si="0"/>
        <v>168417.46</v>
      </c>
      <c r="I60" s="22" t="s">
        <v>18</v>
      </c>
      <c r="J60" s="23" t="s">
        <v>19</v>
      </c>
      <c r="K60" s="24"/>
      <c r="L60" s="15"/>
      <c r="M60" s="15"/>
      <c r="N60" s="15"/>
      <c r="O60" s="15"/>
      <c r="P60" s="15"/>
      <c r="Q60" s="15"/>
      <c r="R60" s="15"/>
      <c r="S60" s="15"/>
      <c r="T60" s="15"/>
    </row>
    <row r="61" spans="1:20" s="25" customFormat="1" x14ac:dyDescent="0.2">
      <c r="A61" s="15"/>
      <c r="B61" s="16" t="s">
        <v>141</v>
      </c>
      <c r="C61" s="26">
        <v>44771</v>
      </c>
      <c r="D61" s="18" t="s">
        <v>142</v>
      </c>
      <c r="E61" s="19" t="s">
        <v>143</v>
      </c>
      <c r="F61" s="20">
        <v>125892</v>
      </c>
      <c r="G61" s="21">
        <v>0</v>
      </c>
      <c r="H61" s="20">
        <f t="shared" si="0"/>
        <v>125892</v>
      </c>
      <c r="I61" s="22" t="s">
        <v>18</v>
      </c>
      <c r="J61" s="23" t="s">
        <v>19</v>
      </c>
      <c r="K61" s="24"/>
      <c r="L61" s="15"/>
      <c r="M61" s="15"/>
      <c r="N61" s="15"/>
      <c r="O61" s="15"/>
      <c r="P61" s="15"/>
      <c r="Q61" s="15"/>
      <c r="R61" s="15"/>
      <c r="S61" s="15"/>
      <c r="T61" s="15"/>
    </row>
    <row r="62" spans="1:20" s="25" customFormat="1" x14ac:dyDescent="0.2">
      <c r="A62" s="15"/>
      <c r="B62" s="16" t="s">
        <v>44</v>
      </c>
      <c r="C62" s="26">
        <v>44769</v>
      </c>
      <c r="D62" s="18" t="s">
        <v>144</v>
      </c>
      <c r="E62" s="19" t="s">
        <v>24</v>
      </c>
      <c r="F62" s="20">
        <v>293800</v>
      </c>
      <c r="G62" s="21">
        <v>0</v>
      </c>
      <c r="H62" s="20">
        <f t="shared" si="0"/>
        <v>293800</v>
      </c>
      <c r="I62" s="22" t="s">
        <v>18</v>
      </c>
      <c r="J62" s="23" t="s">
        <v>19</v>
      </c>
      <c r="K62" s="24"/>
      <c r="L62" s="15"/>
      <c r="M62" s="15"/>
      <c r="N62" s="15"/>
      <c r="O62" s="15"/>
      <c r="P62" s="15"/>
      <c r="Q62" s="15"/>
      <c r="R62" s="15"/>
      <c r="S62" s="15"/>
      <c r="T62" s="15"/>
    </row>
    <row r="63" spans="1:20" s="25" customFormat="1" x14ac:dyDescent="0.2">
      <c r="A63" s="15"/>
      <c r="B63" s="16" t="s">
        <v>145</v>
      </c>
      <c r="C63" s="26">
        <v>44771</v>
      </c>
      <c r="D63" s="18" t="s">
        <v>146</v>
      </c>
      <c r="E63" s="19" t="s">
        <v>24</v>
      </c>
      <c r="F63" s="20">
        <v>1695000</v>
      </c>
      <c r="G63" s="21">
        <v>0</v>
      </c>
      <c r="H63" s="20">
        <f t="shared" si="0"/>
        <v>1695000</v>
      </c>
      <c r="I63" s="22" t="s">
        <v>18</v>
      </c>
      <c r="J63" s="23" t="s">
        <v>19</v>
      </c>
      <c r="K63" s="24"/>
      <c r="L63" s="15"/>
      <c r="M63" s="15"/>
      <c r="N63" s="15"/>
      <c r="O63" s="15"/>
      <c r="P63" s="15"/>
      <c r="Q63" s="15"/>
      <c r="R63" s="15"/>
      <c r="S63" s="15"/>
      <c r="T63" s="15"/>
    </row>
    <row r="64" spans="1:20" s="25" customFormat="1" x14ac:dyDescent="0.2">
      <c r="A64" s="15"/>
      <c r="B64" s="16" t="s">
        <v>147</v>
      </c>
      <c r="C64" s="26">
        <v>44767</v>
      </c>
      <c r="D64" s="18" t="s">
        <v>148</v>
      </c>
      <c r="E64" s="19" t="s">
        <v>24</v>
      </c>
      <c r="F64" s="20">
        <v>101700</v>
      </c>
      <c r="G64" s="21">
        <v>0</v>
      </c>
      <c r="H64" s="20">
        <f t="shared" si="0"/>
        <v>101700</v>
      </c>
      <c r="I64" s="22" t="s">
        <v>18</v>
      </c>
      <c r="J64" s="23" t="s">
        <v>19</v>
      </c>
      <c r="K64" s="24"/>
      <c r="L64" s="15"/>
      <c r="M64" s="15"/>
      <c r="N64" s="15"/>
      <c r="O64" s="15"/>
      <c r="P64" s="15"/>
      <c r="Q64" s="15"/>
      <c r="R64" s="15"/>
      <c r="S64" s="15"/>
      <c r="T64" s="15"/>
    </row>
    <row r="65" spans="1:20" s="25" customFormat="1" ht="28.5" x14ac:dyDescent="0.2">
      <c r="A65" s="15"/>
      <c r="B65" s="16" t="s">
        <v>149</v>
      </c>
      <c r="C65" s="26">
        <v>44767</v>
      </c>
      <c r="D65" s="18" t="s">
        <v>150</v>
      </c>
      <c r="E65" s="19" t="s">
        <v>24</v>
      </c>
      <c r="F65" s="20">
        <v>276850</v>
      </c>
      <c r="G65" s="21">
        <v>0</v>
      </c>
      <c r="H65" s="20">
        <f t="shared" si="0"/>
        <v>276850</v>
      </c>
      <c r="I65" s="22" t="s">
        <v>18</v>
      </c>
      <c r="J65" s="23" t="s">
        <v>19</v>
      </c>
      <c r="K65" s="24"/>
      <c r="L65" s="15"/>
      <c r="M65" s="15"/>
      <c r="N65" s="15"/>
      <c r="O65" s="15"/>
      <c r="P65" s="15"/>
      <c r="Q65" s="15"/>
      <c r="R65" s="15"/>
      <c r="S65" s="15"/>
      <c r="T65" s="15"/>
    </row>
    <row r="66" spans="1:20" s="25" customFormat="1" x14ac:dyDescent="0.2">
      <c r="A66" s="15"/>
      <c r="B66" s="16" t="s">
        <v>15</v>
      </c>
      <c r="C66" s="26">
        <v>44771</v>
      </c>
      <c r="D66" s="18" t="s">
        <v>151</v>
      </c>
      <c r="E66" s="19" t="s">
        <v>152</v>
      </c>
      <c r="F66" s="20">
        <v>429048</v>
      </c>
      <c r="G66" s="21">
        <v>0</v>
      </c>
      <c r="H66" s="20">
        <f t="shared" si="0"/>
        <v>429048</v>
      </c>
      <c r="I66" s="22" t="s">
        <v>18</v>
      </c>
      <c r="J66" s="23" t="s">
        <v>19</v>
      </c>
      <c r="K66" s="24"/>
      <c r="L66" s="15"/>
      <c r="M66" s="15"/>
      <c r="N66" s="15"/>
      <c r="O66" s="15"/>
      <c r="P66" s="15"/>
      <c r="Q66" s="15"/>
      <c r="R66" s="15"/>
      <c r="S66" s="15"/>
      <c r="T66" s="15"/>
    </row>
    <row r="67" spans="1:20" s="25" customFormat="1" x14ac:dyDescent="0.2">
      <c r="A67" s="15"/>
      <c r="B67" s="16" t="s">
        <v>153</v>
      </c>
      <c r="C67" s="26">
        <v>44771</v>
      </c>
      <c r="D67" s="18" t="s">
        <v>154</v>
      </c>
      <c r="E67" s="19" t="s">
        <v>24</v>
      </c>
      <c r="F67" s="20">
        <v>169500</v>
      </c>
      <c r="G67" s="21">
        <v>0</v>
      </c>
      <c r="H67" s="20">
        <f t="shared" si="0"/>
        <v>169500</v>
      </c>
      <c r="I67" s="22" t="s">
        <v>18</v>
      </c>
      <c r="J67" s="23" t="s">
        <v>19</v>
      </c>
      <c r="K67" s="24"/>
      <c r="L67" s="15"/>
      <c r="M67" s="15"/>
      <c r="N67" s="15"/>
      <c r="O67" s="15"/>
      <c r="P67" s="15"/>
      <c r="Q67" s="15"/>
      <c r="R67" s="15"/>
      <c r="S67" s="15"/>
      <c r="T67" s="15"/>
    </row>
    <row r="68" spans="1:20" s="25" customFormat="1" x14ac:dyDescent="0.2">
      <c r="A68" s="15"/>
      <c r="B68" s="16" t="s">
        <v>155</v>
      </c>
      <c r="C68" s="26">
        <v>44771</v>
      </c>
      <c r="D68" s="18" t="s">
        <v>156</v>
      </c>
      <c r="E68" s="19" t="s">
        <v>24</v>
      </c>
      <c r="F68" s="20">
        <v>56500</v>
      </c>
      <c r="G68" s="21">
        <v>0</v>
      </c>
      <c r="H68" s="20">
        <f t="shared" si="0"/>
        <v>56500</v>
      </c>
      <c r="I68" s="22" t="s">
        <v>18</v>
      </c>
      <c r="J68" s="23" t="s">
        <v>19</v>
      </c>
      <c r="K68" s="24"/>
      <c r="L68" s="15"/>
      <c r="M68" s="15"/>
      <c r="N68" s="15"/>
      <c r="O68" s="15"/>
      <c r="P68" s="15"/>
      <c r="Q68" s="15"/>
      <c r="R68" s="15"/>
      <c r="S68" s="15"/>
      <c r="T68" s="15"/>
    </row>
    <row r="69" spans="1:20" s="25" customFormat="1" x14ac:dyDescent="0.2">
      <c r="A69" s="15"/>
      <c r="B69" s="16" t="s">
        <v>157</v>
      </c>
      <c r="C69" s="26">
        <v>44771</v>
      </c>
      <c r="D69" s="18" t="s">
        <v>158</v>
      </c>
      <c r="E69" s="19" t="s">
        <v>159</v>
      </c>
      <c r="F69" s="20">
        <f>99440+96050+96050</f>
        <v>291540</v>
      </c>
      <c r="G69" s="21">
        <v>0</v>
      </c>
      <c r="H69" s="20">
        <f t="shared" si="0"/>
        <v>291540</v>
      </c>
      <c r="I69" s="22" t="s">
        <v>18</v>
      </c>
      <c r="J69" s="23" t="s">
        <v>19</v>
      </c>
      <c r="K69" s="24"/>
      <c r="L69" s="15"/>
      <c r="M69" s="15"/>
      <c r="N69" s="15"/>
      <c r="O69" s="15"/>
      <c r="P69" s="15"/>
      <c r="Q69" s="15"/>
      <c r="R69" s="15"/>
      <c r="S69" s="15"/>
      <c r="T69" s="15"/>
    </row>
    <row r="70" spans="1:20" s="25" customFormat="1" x14ac:dyDescent="0.2">
      <c r="A70" s="15"/>
      <c r="B70" s="16" t="s">
        <v>160</v>
      </c>
      <c r="C70" s="26">
        <v>44771</v>
      </c>
      <c r="D70" s="18" t="s">
        <v>161</v>
      </c>
      <c r="E70" s="19" t="s">
        <v>24</v>
      </c>
      <c r="F70" s="20">
        <v>339000</v>
      </c>
      <c r="G70" s="21">
        <v>0</v>
      </c>
      <c r="H70" s="20">
        <f t="shared" si="0"/>
        <v>339000</v>
      </c>
      <c r="I70" s="22" t="s">
        <v>18</v>
      </c>
      <c r="J70" s="23" t="s">
        <v>19</v>
      </c>
      <c r="K70" s="24"/>
      <c r="L70" s="15"/>
      <c r="M70" s="15"/>
      <c r="N70" s="15"/>
      <c r="O70" s="15"/>
      <c r="P70" s="15"/>
      <c r="Q70" s="15"/>
      <c r="R70" s="15"/>
      <c r="S70" s="15"/>
      <c r="T70" s="15"/>
    </row>
    <row r="71" spans="1:20" s="25" customFormat="1" x14ac:dyDescent="0.2">
      <c r="A71" s="15"/>
      <c r="B71" s="16" t="s">
        <v>162</v>
      </c>
      <c r="C71" s="26">
        <v>44771</v>
      </c>
      <c r="D71" s="18" t="s">
        <v>163</v>
      </c>
      <c r="E71" s="19" t="s">
        <v>24</v>
      </c>
      <c r="F71" s="20">
        <v>273872</v>
      </c>
      <c r="G71" s="21">
        <v>0</v>
      </c>
      <c r="H71" s="20">
        <f t="shared" si="0"/>
        <v>273872</v>
      </c>
      <c r="I71" s="22" t="s">
        <v>18</v>
      </c>
      <c r="J71" s="23" t="s">
        <v>19</v>
      </c>
      <c r="K71" s="24"/>
      <c r="L71" s="15"/>
      <c r="M71" s="15"/>
      <c r="N71" s="15"/>
      <c r="O71" s="15"/>
      <c r="P71" s="15"/>
      <c r="Q71" s="15"/>
      <c r="R71" s="15"/>
      <c r="S71" s="15"/>
      <c r="T71" s="15"/>
    </row>
    <row r="72" spans="1:20" s="25" customFormat="1" x14ac:dyDescent="0.2">
      <c r="A72" s="15"/>
      <c r="B72" s="16" t="s">
        <v>160</v>
      </c>
      <c r="C72" s="26">
        <v>44771</v>
      </c>
      <c r="D72" s="18" t="s">
        <v>164</v>
      </c>
      <c r="E72" s="19" t="s">
        <v>123</v>
      </c>
      <c r="F72" s="20">
        <v>50850</v>
      </c>
      <c r="G72" s="21">
        <v>0</v>
      </c>
      <c r="H72" s="20">
        <f t="shared" ref="H72:H80" si="1">+F72</f>
        <v>50850</v>
      </c>
      <c r="I72" s="22" t="s">
        <v>18</v>
      </c>
      <c r="J72" s="23" t="s">
        <v>19</v>
      </c>
      <c r="K72" s="24"/>
      <c r="L72" s="15"/>
      <c r="M72" s="15"/>
      <c r="N72" s="15"/>
      <c r="O72" s="15"/>
      <c r="P72" s="15"/>
      <c r="Q72" s="15"/>
      <c r="R72" s="15"/>
      <c r="S72" s="15"/>
      <c r="T72" s="15"/>
    </row>
    <row r="73" spans="1:20" s="25" customFormat="1" x14ac:dyDescent="0.2">
      <c r="A73" s="15"/>
      <c r="B73" s="16" t="s">
        <v>33</v>
      </c>
      <c r="C73" s="26">
        <v>44771</v>
      </c>
      <c r="D73" s="18" t="s">
        <v>165</v>
      </c>
      <c r="E73" s="19" t="s">
        <v>24</v>
      </c>
      <c r="F73" s="20">
        <v>282500</v>
      </c>
      <c r="G73" s="21">
        <v>0</v>
      </c>
      <c r="H73" s="20">
        <f t="shared" si="1"/>
        <v>282500</v>
      </c>
      <c r="I73" s="22" t="s">
        <v>18</v>
      </c>
      <c r="J73" s="23" t="s">
        <v>19</v>
      </c>
      <c r="K73" s="24"/>
      <c r="L73" s="15"/>
      <c r="M73" s="15"/>
      <c r="N73" s="15"/>
      <c r="O73" s="15"/>
      <c r="P73" s="15"/>
      <c r="Q73" s="15"/>
      <c r="R73" s="15"/>
      <c r="S73" s="15"/>
      <c r="T73" s="15"/>
    </row>
    <row r="74" spans="1:20" s="25" customFormat="1" x14ac:dyDescent="0.2">
      <c r="A74" s="15"/>
      <c r="B74" s="16" t="s">
        <v>166</v>
      </c>
      <c r="C74" s="26">
        <v>44771</v>
      </c>
      <c r="D74" s="18" t="s">
        <v>167</v>
      </c>
      <c r="E74" s="18" t="s">
        <v>120</v>
      </c>
      <c r="F74" s="20">
        <f>121500+121500</f>
        <v>243000</v>
      </c>
      <c r="G74" s="21">
        <v>0</v>
      </c>
      <c r="H74" s="20">
        <f t="shared" si="1"/>
        <v>243000</v>
      </c>
      <c r="I74" s="22" t="s">
        <v>18</v>
      </c>
      <c r="J74" s="23" t="s">
        <v>19</v>
      </c>
      <c r="K74" s="24"/>
      <c r="L74" s="15"/>
      <c r="M74" s="15"/>
      <c r="N74" s="15"/>
      <c r="O74" s="15"/>
      <c r="P74" s="15"/>
      <c r="Q74" s="15"/>
      <c r="R74" s="15"/>
      <c r="S74" s="15"/>
      <c r="T74" s="15"/>
    </row>
    <row r="75" spans="1:20" s="25" customFormat="1" x14ac:dyDescent="0.2">
      <c r="A75" s="15"/>
      <c r="B75" s="16" t="s">
        <v>168</v>
      </c>
      <c r="C75" s="26">
        <v>44763</v>
      </c>
      <c r="D75" s="18" t="s">
        <v>169</v>
      </c>
      <c r="E75" s="19" t="s">
        <v>170</v>
      </c>
      <c r="F75" s="20">
        <v>12308.51</v>
      </c>
      <c r="G75" s="21">
        <v>0</v>
      </c>
      <c r="H75" s="20">
        <f t="shared" si="1"/>
        <v>12308.51</v>
      </c>
      <c r="I75" s="22" t="s">
        <v>18</v>
      </c>
      <c r="J75" s="23" t="s">
        <v>19</v>
      </c>
      <c r="K75" s="24"/>
      <c r="L75" s="15"/>
      <c r="M75" s="15"/>
      <c r="N75" s="15"/>
      <c r="O75" s="15"/>
      <c r="P75" s="15"/>
      <c r="Q75" s="15"/>
      <c r="R75" s="15"/>
      <c r="S75" s="15"/>
      <c r="T75" s="15"/>
    </row>
    <row r="76" spans="1:20" s="25" customFormat="1" ht="28.5" x14ac:dyDescent="0.2">
      <c r="A76" s="15"/>
      <c r="B76" s="16" t="s">
        <v>171</v>
      </c>
      <c r="C76" s="26">
        <v>44680</v>
      </c>
      <c r="D76" s="18" t="s">
        <v>172</v>
      </c>
      <c r="E76" s="18" t="s">
        <v>120</v>
      </c>
      <c r="F76" s="20">
        <v>23750</v>
      </c>
      <c r="G76" s="21">
        <v>0</v>
      </c>
      <c r="H76" s="20">
        <f t="shared" si="1"/>
        <v>23750</v>
      </c>
      <c r="I76" s="22" t="s">
        <v>18</v>
      </c>
      <c r="J76" s="23" t="s">
        <v>19</v>
      </c>
      <c r="K76" s="24"/>
      <c r="L76" s="15"/>
      <c r="M76" s="15"/>
      <c r="N76" s="15"/>
      <c r="O76" s="15"/>
      <c r="P76" s="15"/>
      <c r="Q76" s="15"/>
      <c r="R76" s="15"/>
      <c r="S76" s="15"/>
      <c r="T76" s="15"/>
    </row>
    <row r="77" spans="1:20" s="25" customFormat="1" x14ac:dyDescent="0.2">
      <c r="A77" s="15"/>
      <c r="B77" s="16" t="s">
        <v>173</v>
      </c>
      <c r="C77" s="26">
        <v>44771</v>
      </c>
      <c r="D77" s="18" t="s">
        <v>174</v>
      </c>
      <c r="E77" s="18" t="s">
        <v>120</v>
      </c>
      <c r="F77" s="20">
        <v>137085</v>
      </c>
      <c r="G77" s="21">
        <v>0</v>
      </c>
      <c r="H77" s="20">
        <f t="shared" si="1"/>
        <v>137085</v>
      </c>
      <c r="I77" s="22" t="s">
        <v>18</v>
      </c>
      <c r="J77" s="23" t="s">
        <v>19</v>
      </c>
      <c r="K77" s="24"/>
      <c r="L77" s="15"/>
      <c r="M77" s="15"/>
      <c r="N77" s="15"/>
      <c r="O77" s="15"/>
      <c r="P77" s="15"/>
      <c r="Q77" s="15"/>
      <c r="R77" s="15"/>
      <c r="S77" s="15"/>
      <c r="T77" s="15"/>
    </row>
    <row r="78" spans="1:20" s="25" customFormat="1" x14ac:dyDescent="0.2">
      <c r="A78" s="15"/>
      <c r="B78" s="16" t="s">
        <v>175</v>
      </c>
      <c r="C78" s="26">
        <v>44770</v>
      </c>
      <c r="D78" s="18" t="s">
        <v>176</v>
      </c>
      <c r="E78" s="18" t="s">
        <v>51</v>
      </c>
      <c r="F78" s="20">
        <v>298950</v>
      </c>
      <c r="G78" s="21">
        <v>0</v>
      </c>
      <c r="H78" s="20">
        <f t="shared" si="1"/>
        <v>298950</v>
      </c>
      <c r="I78" s="22" t="s">
        <v>18</v>
      </c>
      <c r="J78" s="23" t="s">
        <v>19</v>
      </c>
      <c r="K78" s="24"/>
      <c r="L78" s="15"/>
      <c r="M78" s="15"/>
      <c r="N78" s="15"/>
      <c r="O78" s="15"/>
      <c r="P78" s="15"/>
      <c r="Q78" s="15"/>
      <c r="R78" s="15"/>
      <c r="S78" s="15"/>
      <c r="T78" s="15"/>
    </row>
    <row r="79" spans="1:20" s="25" customFormat="1" x14ac:dyDescent="0.2">
      <c r="A79" s="15"/>
      <c r="B79" s="16" t="s">
        <v>177</v>
      </c>
      <c r="C79" s="26">
        <v>44769</v>
      </c>
      <c r="D79" s="18" t="s">
        <v>178</v>
      </c>
      <c r="E79" s="19" t="s">
        <v>24</v>
      </c>
      <c r="F79" s="20">
        <v>171000</v>
      </c>
      <c r="G79" s="21">
        <v>0</v>
      </c>
      <c r="H79" s="20">
        <f t="shared" si="1"/>
        <v>171000</v>
      </c>
      <c r="I79" s="22" t="s">
        <v>18</v>
      </c>
      <c r="J79" s="23" t="s">
        <v>19</v>
      </c>
      <c r="K79" s="24"/>
      <c r="L79" s="15"/>
      <c r="M79" s="15"/>
      <c r="N79" s="15"/>
      <c r="O79" s="15"/>
      <c r="P79" s="15"/>
      <c r="Q79" s="15"/>
      <c r="R79" s="15"/>
      <c r="S79" s="15"/>
      <c r="T79" s="15"/>
    </row>
    <row r="80" spans="1:20" s="25" customFormat="1" ht="28.5" x14ac:dyDescent="0.2">
      <c r="A80" s="15"/>
      <c r="B80" s="16" t="s">
        <v>179</v>
      </c>
      <c r="C80" s="26">
        <v>44771</v>
      </c>
      <c r="D80" s="18" t="s">
        <v>180</v>
      </c>
      <c r="E80" s="18" t="s">
        <v>120</v>
      </c>
      <c r="F80" s="20">
        <v>142500</v>
      </c>
      <c r="G80" s="21">
        <v>0</v>
      </c>
      <c r="H80" s="20">
        <f t="shared" si="1"/>
        <v>142500</v>
      </c>
      <c r="I80" s="22" t="s">
        <v>18</v>
      </c>
      <c r="J80" s="23" t="s">
        <v>19</v>
      </c>
      <c r="K80" s="24"/>
      <c r="L80" s="15"/>
      <c r="M80" s="15"/>
      <c r="N80" s="15"/>
      <c r="O80" s="15"/>
      <c r="P80" s="15"/>
      <c r="Q80" s="15"/>
      <c r="R80" s="15"/>
      <c r="S80" s="15"/>
      <c r="T80" s="15"/>
    </row>
    <row r="81" spans="1:234" s="34" customFormat="1" ht="15" x14ac:dyDescent="0.25">
      <c r="A81" s="27"/>
      <c r="B81" s="22"/>
      <c r="C81" s="22"/>
      <c r="D81" s="28" t="s">
        <v>181</v>
      </c>
      <c r="E81" s="29"/>
      <c r="F81" s="30">
        <f>SUM(F8:F80)</f>
        <v>22318662.859999999</v>
      </c>
      <c r="G81" s="31">
        <f>SUM(G8:G80)</f>
        <v>0</v>
      </c>
      <c r="H81" s="30">
        <f>SUM(H8:H80)</f>
        <v>22318662.859999999</v>
      </c>
      <c r="I81" s="32"/>
      <c r="J81" s="32"/>
      <c r="K81" s="33"/>
      <c r="L81" s="2"/>
      <c r="M81" s="27"/>
      <c r="N81" s="27"/>
      <c r="O81" s="27"/>
      <c r="P81" s="27"/>
      <c r="Q81" s="27"/>
      <c r="R81" s="27"/>
      <c r="S81" s="27"/>
      <c r="T81" s="27"/>
    </row>
    <row r="82" spans="1:234" s="34" customFormat="1" x14ac:dyDescent="0.2">
      <c r="A82" s="27"/>
      <c r="B82" s="35"/>
      <c r="C82" s="35"/>
      <c r="D82" s="36"/>
      <c r="E82" s="36"/>
      <c r="F82" s="37"/>
      <c r="G82" s="38"/>
      <c r="H82" s="39"/>
      <c r="I82" s="39"/>
      <c r="J82" s="39"/>
      <c r="K82" s="2"/>
      <c r="L82" s="2"/>
      <c r="M82" s="27"/>
      <c r="N82" s="27"/>
      <c r="O82" s="27"/>
      <c r="P82" s="27"/>
      <c r="Q82" s="27"/>
      <c r="R82" s="27"/>
      <c r="S82" s="27"/>
      <c r="T82" s="27"/>
    </row>
    <row r="83" spans="1:234" s="3" customFormat="1" x14ac:dyDescent="0.2">
      <c r="A83" s="1"/>
      <c r="B83" s="35"/>
      <c r="C83" s="35"/>
      <c r="D83" s="36"/>
      <c r="E83" s="36"/>
      <c r="F83" s="37"/>
      <c r="G83" s="38"/>
      <c r="H83" s="39"/>
      <c r="I83" s="39"/>
      <c r="J83" s="39"/>
      <c r="K83" s="2"/>
      <c r="L83" s="2"/>
      <c r="M83" s="1"/>
      <c r="N83" s="1"/>
      <c r="O83" s="1"/>
      <c r="P83" s="1"/>
      <c r="Q83" s="1"/>
      <c r="R83" s="1"/>
      <c r="S83" s="1"/>
      <c r="T83" s="1"/>
    </row>
    <row r="84" spans="1:234" s="3" customFormat="1" x14ac:dyDescent="0.2">
      <c r="A84" s="1"/>
      <c r="B84" s="35"/>
      <c r="C84" s="35"/>
      <c r="D84" s="36"/>
      <c r="E84" s="36"/>
      <c r="F84" s="37"/>
      <c r="G84" s="38"/>
      <c r="H84" s="39"/>
      <c r="I84" s="39"/>
      <c r="J84" s="39"/>
      <c r="K84" s="2"/>
      <c r="L84" s="2"/>
      <c r="M84" s="1"/>
      <c r="N84" s="1"/>
      <c r="O84" s="1"/>
      <c r="P84" s="1"/>
      <c r="Q84" s="1"/>
      <c r="R84" s="1"/>
      <c r="S84" s="1"/>
      <c r="T84" s="1"/>
    </row>
    <row r="85" spans="1:234" s="3" customFormat="1" x14ac:dyDescent="0.2">
      <c r="A85" s="1"/>
      <c r="B85" s="35"/>
      <c r="C85" s="35"/>
      <c r="D85" s="36"/>
      <c r="E85" s="37"/>
      <c r="F85" s="38"/>
      <c r="G85" s="38"/>
      <c r="H85" s="39"/>
      <c r="I85" s="39"/>
      <c r="J85" s="39"/>
      <c r="K85" s="40"/>
      <c r="L85" s="1"/>
      <c r="M85" s="1"/>
      <c r="N85" s="1"/>
      <c r="O85" s="1"/>
      <c r="P85" s="1"/>
      <c r="Q85" s="1"/>
      <c r="R85" s="1"/>
      <c r="S85" s="1"/>
      <c r="T85" s="1"/>
    </row>
    <row r="86" spans="1:234" s="3" customFormat="1" x14ac:dyDescent="0.2">
      <c r="A86" s="1"/>
      <c r="B86" s="1"/>
      <c r="C86" s="1"/>
      <c r="D86" s="1"/>
      <c r="E86" s="1"/>
      <c r="F86" s="38"/>
      <c r="G86" s="38"/>
      <c r="H86" s="39"/>
      <c r="I86" s="39"/>
      <c r="J86" s="39"/>
      <c r="K86" s="2"/>
      <c r="L86" s="1"/>
      <c r="M86" s="1"/>
      <c r="N86" s="1"/>
      <c r="O86" s="1"/>
      <c r="P86" s="1"/>
      <c r="Q86" s="1"/>
      <c r="R86" s="1"/>
      <c r="S86" s="1"/>
      <c r="T86" s="1"/>
    </row>
    <row r="87" spans="1:234" s="3" customFormat="1" x14ac:dyDescent="0.2">
      <c r="A87" s="1"/>
      <c r="B87" s="38"/>
      <c r="C87" s="38"/>
      <c r="D87" s="24"/>
      <c r="E87" s="38"/>
      <c r="F87" s="38"/>
      <c r="G87" s="2"/>
      <c r="H87" s="1"/>
      <c r="I87" s="1"/>
      <c r="J87" s="1"/>
      <c r="K87" s="2"/>
      <c r="L87" s="1"/>
      <c r="M87" s="1"/>
      <c r="N87" s="1"/>
      <c r="O87" s="1"/>
      <c r="P87" s="1"/>
      <c r="Q87" s="1"/>
      <c r="R87" s="1"/>
      <c r="S87" s="1"/>
      <c r="T87" s="1"/>
    </row>
    <row r="88" spans="1:234" s="34" customFormat="1" x14ac:dyDescent="0.2">
      <c r="A88" s="27"/>
      <c r="B88" s="41" t="s">
        <v>182</v>
      </c>
      <c r="C88" s="41"/>
      <c r="D88" s="24"/>
      <c r="E88" s="38" t="s">
        <v>183</v>
      </c>
      <c r="F88" s="38"/>
      <c r="G88" s="2"/>
      <c r="H88" s="1"/>
      <c r="I88" s="1"/>
      <c r="J88" s="1"/>
      <c r="K88" s="2"/>
      <c r="L88" s="27"/>
      <c r="M88" s="27"/>
      <c r="N88" s="27"/>
      <c r="O88" s="27"/>
      <c r="P88" s="27"/>
      <c r="Q88" s="27"/>
      <c r="R88" s="27"/>
      <c r="S88" s="27"/>
      <c r="T88" s="27"/>
    </row>
    <row r="89" spans="1:234" s="34" customFormat="1" x14ac:dyDescent="0.2">
      <c r="A89" s="27"/>
      <c r="B89" s="41" t="s">
        <v>184</v>
      </c>
      <c r="C89" s="41"/>
      <c r="D89" s="24"/>
      <c r="E89" s="38" t="s">
        <v>185</v>
      </c>
      <c r="F89" s="2"/>
      <c r="G89" s="2"/>
      <c r="H89" s="1"/>
      <c r="I89" s="1"/>
      <c r="J89" s="1"/>
      <c r="K89" s="2"/>
      <c r="L89" s="27"/>
      <c r="M89" s="27"/>
      <c r="N89" s="27"/>
      <c r="O89" s="27"/>
      <c r="P89" s="27"/>
      <c r="Q89" s="27"/>
      <c r="R89" s="27"/>
      <c r="S89" s="27"/>
      <c r="T89" s="27"/>
    </row>
    <row r="90" spans="1:234" s="34" customFormat="1" x14ac:dyDescent="0.2">
      <c r="A90" s="27"/>
      <c r="B90" s="2"/>
      <c r="C90" s="2"/>
      <c r="D90" s="24"/>
      <c r="E90" s="2"/>
      <c r="F90" s="2"/>
      <c r="G90" s="2"/>
      <c r="H90" s="1"/>
      <c r="I90" s="42"/>
      <c r="J90" s="1"/>
      <c r="K90" s="2"/>
      <c r="L90" s="27"/>
      <c r="M90" s="27"/>
      <c r="N90" s="27"/>
      <c r="O90" s="27"/>
      <c r="P90" s="27"/>
      <c r="Q90" s="27"/>
      <c r="R90" s="27"/>
      <c r="S90" s="27"/>
      <c r="T90" s="27"/>
    </row>
    <row r="91" spans="1:234" s="34" customFormat="1" x14ac:dyDescent="0.2">
      <c r="A91" s="27"/>
      <c r="B91" s="2"/>
      <c r="C91" s="2"/>
      <c r="D91" s="24"/>
      <c r="E91" s="2"/>
      <c r="F91" s="2"/>
      <c r="G91" s="2"/>
      <c r="H91" s="2"/>
      <c r="I91" s="1"/>
      <c r="J91" s="1"/>
      <c r="K91" s="2"/>
      <c r="L91" s="27"/>
      <c r="M91" s="27"/>
      <c r="N91" s="27"/>
      <c r="O91" s="27"/>
      <c r="P91" s="27"/>
      <c r="Q91" s="27"/>
      <c r="R91" s="27"/>
      <c r="S91" s="27"/>
      <c r="T91" s="27"/>
    </row>
    <row r="92" spans="1:234" s="34" customFormat="1" x14ac:dyDescent="0.2">
      <c r="A92" s="27"/>
      <c r="B92" s="2"/>
      <c r="C92" s="2"/>
      <c r="D92" s="24"/>
      <c r="E92" s="2"/>
      <c r="F92" s="1"/>
      <c r="G92" s="2"/>
      <c r="H92" s="2"/>
      <c r="I92" s="1"/>
      <c r="J92" s="1"/>
      <c r="K92" s="2"/>
      <c r="L92" s="27"/>
      <c r="M92" s="27"/>
      <c r="N92" s="27"/>
      <c r="O92" s="27"/>
      <c r="P92" s="27"/>
      <c r="Q92" s="27"/>
      <c r="R92" s="27"/>
      <c r="S92" s="27"/>
      <c r="T92" s="27"/>
    </row>
    <row r="93" spans="1:234" s="3" customFormat="1" x14ac:dyDescent="0.2">
      <c r="A93" s="1"/>
      <c r="B93" s="1"/>
      <c r="C93" s="1"/>
      <c r="D93" s="1"/>
      <c r="E93" s="1"/>
      <c r="F93" s="1"/>
      <c r="G93" s="2"/>
      <c r="H93" s="1"/>
      <c r="I93" s="1"/>
      <c r="J93" s="1"/>
      <c r="K93" s="2"/>
      <c r="L93" s="1"/>
      <c r="M93" s="1"/>
      <c r="N93" s="1"/>
      <c r="O93" s="1"/>
      <c r="P93" s="1"/>
      <c r="Q93" s="1"/>
      <c r="R93" s="1"/>
      <c r="S93" s="1"/>
      <c r="T93" s="1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3"/>
      <c r="HW93" s="43"/>
      <c r="HX93" s="43"/>
      <c r="HY93" s="43"/>
      <c r="HZ93" s="43"/>
    </row>
    <row r="94" spans="1:234" s="3" customFormat="1" x14ac:dyDescent="0.2">
      <c r="A94" s="1"/>
      <c r="B94" s="1"/>
      <c r="C94" s="1"/>
      <c r="D94" s="1"/>
      <c r="E94" s="1"/>
      <c r="F94" s="1"/>
      <c r="G94" s="2"/>
      <c r="H94" s="1"/>
      <c r="I94" s="1"/>
      <c r="J94" s="1"/>
      <c r="K94" s="2"/>
      <c r="L94" s="1"/>
      <c r="M94" s="1"/>
      <c r="N94" s="1"/>
      <c r="O94" s="1"/>
      <c r="P94" s="1"/>
      <c r="Q94" s="1"/>
      <c r="R94" s="1"/>
      <c r="S94" s="1"/>
      <c r="T94" s="1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  <c r="HP94" s="43"/>
      <c r="HQ94" s="43"/>
      <c r="HR94" s="43"/>
      <c r="HS94" s="43"/>
      <c r="HT94" s="43"/>
      <c r="HU94" s="43"/>
      <c r="HV94" s="43"/>
      <c r="HW94" s="43"/>
      <c r="HX94" s="43"/>
      <c r="HY94" s="43"/>
      <c r="HZ94" s="43"/>
    </row>
    <row r="95" spans="1:234" s="3" customFormat="1" x14ac:dyDescent="0.2">
      <c r="A95" s="1"/>
      <c r="B95" s="1"/>
      <c r="C95" s="1"/>
      <c r="D95" s="1"/>
      <c r="E95" s="1"/>
      <c r="F95" s="1"/>
      <c r="G95" s="2"/>
      <c r="H95" s="1"/>
      <c r="I95" s="1"/>
      <c r="J95" s="1"/>
      <c r="K95" s="2"/>
      <c r="L95" s="1"/>
      <c r="M95" s="1"/>
      <c r="N95" s="1"/>
      <c r="O95" s="1"/>
      <c r="P95" s="1"/>
      <c r="Q95" s="1"/>
      <c r="R95" s="1"/>
      <c r="S95" s="1"/>
      <c r="T95" s="1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3"/>
      <c r="HW95" s="43"/>
      <c r="HX95" s="43"/>
      <c r="HY95" s="43"/>
      <c r="HZ95" s="43"/>
    </row>
    <row r="96" spans="1:234" s="3" customFormat="1" x14ac:dyDescent="0.2">
      <c r="A96" s="1"/>
      <c r="B96" s="1"/>
      <c r="C96" s="1"/>
      <c r="D96" s="1"/>
      <c r="E96" s="1"/>
      <c r="F96" s="1"/>
      <c r="G96" s="2"/>
      <c r="H96" s="1"/>
      <c r="I96" s="1"/>
      <c r="J96" s="1"/>
      <c r="K96" s="2"/>
      <c r="L96" s="1"/>
      <c r="M96" s="1"/>
      <c r="N96" s="1"/>
      <c r="O96" s="1"/>
      <c r="P96" s="1"/>
      <c r="Q96" s="1"/>
      <c r="R96" s="1"/>
      <c r="S96" s="1"/>
      <c r="T96" s="1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  <c r="FK96" s="43"/>
      <c r="FL96" s="43"/>
      <c r="FM96" s="43"/>
      <c r="FN96" s="43"/>
      <c r="FO96" s="43"/>
      <c r="FP96" s="43"/>
      <c r="FQ96" s="43"/>
      <c r="FR96" s="43"/>
      <c r="FS96" s="43"/>
      <c r="FT96" s="43"/>
      <c r="FU96" s="43"/>
      <c r="FV96" s="43"/>
      <c r="FW96" s="43"/>
      <c r="FX96" s="43"/>
      <c r="FY96" s="43"/>
      <c r="FZ96" s="43"/>
      <c r="GA96" s="43"/>
      <c r="GB96" s="43"/>
      <c r="GC96" s="43"/>
      <c r="GD96" s="43"/>
      <c r="GE96" s="43"/>
      <c r="GF96" s="43"/>
      <c r="GG96" s="43"/>
      <c r="GH96" s="43"/>
      <c r="GI96" s="43"/>
      <c r="GJ96" s="43"/>
      <c r="GK96" s="43"/>
      <c r="GL96" s="43"/>
      <c r="GM96" s="43"/>
      <c r="GN96" s="43"/>
      <c r="GO96" s="43"/>
      <c r="GP96" s="43"/>
      <c r="GQ96" s="43"/>
      <c r="GR96" s="43"/>
      <c r="GS96" s="43"/>
      <c r="GT96" s="43"/>
      <c r="GU96" s="43"/>
      <c r="GV96" s="43"/>
      <c r="GW96" s="43"/>
      <c r="GX96" s="43"/>
      <c r="GY96" s="43"/>
      <c r="GZ96" s="43"/>
      <c r="HA96" s="43"/>
      <c r="HB96" s="43"/>
      <c r="HC96" s="43"/>
      <c r="HD96" s="43"/>
      <c r="HE96" s="43"/>
      <c r="HF96" s="43"/>
      <c r="HG96" s="43"/>
      <c r="HH96" s="43"/>
      <c r="HI96" s="43"/>
      <c r="HJ96" s="43"/>
      <c r="HK96" s="43"/>
      <c r="HL96" s="43"/>
      <c r="HM96" s="43"/>
      <c r="HN96" s="43"/>
      <c r="HO96" s="43"/>
      <c r="HP96" s="43"/>
      <c r="HQ96" s="43"/>
      <c r="HR96" s="43"/>
      <c r="HS96" s="43"/>
      <c r="HT96" s="43"/>
      <c r="HU96" s="43"/>
      <c r="HV96" s="43"/>
      <c r="HW96" s="43"/>
      <c r="HX96" s="43"/>
      <c r="HY96" s="43"/>
      <c r="HZ96" s="43"/>
    </row>
    <row r="97" spans="1:234" s="3" customFormat="1" x14ac:dyDescent="0.2">
      <c r="A97" s="1"/>
      <c r="B97" s="1"/>
      <c r="C97" s="1"/>
      <c r="D97" s="1"/>
      <c r="E97" s="1"/>
      <c r="F97" s="1"/>
      <c r="G97" s="2"/>
      <c r="H97" s="1"/>
      <c r="I97" s="1"/>
      <c r="J97" s="1"/>
      <c r="K97" s="2"/>
      <c r="L97" s="1"/>
      <c r="M97" s="1"/>
      <c r="N97" s="1"/>
      <c r="O97" s="1"/>
      <c r="P97" s="1"/>
      <c r="Q97" s="1"/>
      <c r="R97" s="1"/>
      <c r="S97" s="1"/>
      <c r="T97" s="1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  <c r="HQ97" s="43"/>
      <c r="HR97" s="43"/>
      <c r="HS97" s="43"/>
      <c r="HT97" s="43"/>
      <c r="HU97" s="43"/>
      <c r="HV97" s="43"/>
      <c r="HW97" s="43"/>
      <c r="HX97" s="43"/>
      <c r="HY97" s="43"/>
      <c r="HZ97" s="43"/>
    </row>
    <row r="98" spans="1:234" s="3" customFormat="1" x14ac:dyDescent="0.2">
      <c r="A98" s="1"/>
      <c r="B98" s="1"/>
      <c r="C98" s="1"/>
      <c r="D98" s="1"/>
      <c r="E98" s="1"/>
      <c r="F98" s="1"/>
      <c r="G98" s="2"/>
      <c r="H98" s="1"/>
      <c r="I98" s="1"/>
      <c r="J98" s="1"/>
      <c r="K98" s="2"/>
      <c r="L98" s="1"/>
      <c r="M98" s="1"/>
      <c r="N98" s="1"/>
      <c r="O98" s="1"/>
      <c r="P98" s="1"/>
      <c r="Q98" s="1"/>
      <c r="R98" s="1"/>
      <c r="S98" s="1"/>
      <c r="T98" s="1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  <c r="GL98" s="43"/>
      <c r="GM98" s="43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  <c r="HH98" s="43"/>
      <c r="HI98" s="43"/>
      <c r="HJ98" s="43"/>
      <c r="HK98" s="43"/>
      <c r="HL98" s="43"/>
      <c r="HM98" s="43"/>
      <c r="HN98" s="43"/>
      <c r="HO98" s="43"/>
      <c r="HP98" s="43"/>
      <c r="HQ98" s="43"/>
      <c r="HR98" s="43"/>
      <c r="HS98" s="43"/>
      <c r="HT98" s="43"/>
      <c r="HU98" s="43"/>
      <c r="HV98" s="43"/>
      <c r="HW98" s="43"/>
      <c r="HX98" s="43"/>
      <c r="HY98" s="43"/>
      <c r="HZ98" s="43"/>
    </row>
    <row r="99" spans="1:234" s="3" customFormat="1" x14ac:dyDescent="0.2">
      <c r="A99" s="1"/>
      <c r="B99" s="1"/>
      <c r="C99" s="1"/>
      <c r="D99" s="1"/>
      <c r="E99" s="1"/>
      <c r="F99" s="1"/>
      <c r="G99" s="2"/>
      <c r="H99" s="1"/>
      <c r="I99" s="1"/>
      <c r="J99" s="1"/>
      <c r="K99" s="2"/>
      <c r="L99" s="1"/>
      <c r="M99" s="1"/>
      <c r="N99" s="1"/>
      <c r="O99" s="1"/>
      <c r="P99" s="1"/>
      <c r="Q99" s="1"/>
      <c r="R99" s="1"/>
      <c r="S99" s="1"/>
      <c r="T99" s="1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  <c r="FU99" s="43"/>
      <c r="FV99" s="43"/>
      <c r="FW99" s="43"/>
      <c r="FX99" s="43"/>
      <c r="FY99" s="43"/>
      <c r="FZ99" s="43"/>
      <c r="GA99" s="43"/>
      <c r="GB99" s="43"/>
      <c r="GC99" s="43"/>
      <c r="GD99" s="43"/>
      <c r="GE99" s="43"/>
      <c r="GF99" s="43"/>
      <c r="GG99" s="43"/>
      <c r="GH99" s="43"/>
      <c r="GI99" s="43"/>
      <c r="GJ99" s="43"/>
      <c r="GK99" s="43"/>
      <c r="GL99" s="43"/>
      <c r="GM99" s="43"/>
      <c r="GN99" s="43"/>
      <c r="GO99" s="43"/>
      <c r="GP99" s="43"/>
      <c r="GQ99" s="43"/>
      <c r="GR99" s="43"/>
      <c r="GS99" s="43"/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3"/>
      <c r="HE99" s="43"/>
      <c r="HF99" s="43"/>
      <c r="HG99" s="43"/>
      <c r="HH99" s="43"/>
      <c r="HI99" s="43"/>
      <c r="HJ99" s="43"/>
      <c r="HK99" s="43"/>
      <c r="HL99" s="43"/>
      <c r="HM99" s="43"/>
      <c r="HN99" s="43"/>
      <c r="HO99" s="43"/>
      <c r="HP99" s="43"/>
      <c r="HQ99" s="43"/>
      <c r="HR99" s="43"/>
      <c r="HS99" s="43"/>
      <c r="HT99" s="43"/>
      <c r="HU99" s="43"/>
      <c r="HV99" s="43"/>
      <c r="HW99" s="43"/>
      <c r="HX99" s="43"/>
      <c r="HY99" s="43"/>
      <c r="HZ99" s="43"/>
    </row>
    <row r="100" spans="1:234" s="3" customFormat="1" x14ac:dyDescent="0.2">
      <c r="A100" s="1"/>
      <c r="B100" s="1"/>
      <c r="C100" s="1"/>
      <c r="D100" s="1"/>
      <c r="E100" s="1"/>
      <c r="F100" s="1"/>
      <c r="G100" s="2"/>
      <c r="H100" s="1"/>
      <c r="I100" s="1"/>
      <c r="J100" s="1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  <c r="GE100" s="43"/>
      <c r="GF100" s="43"/>
      <c r="GG100" s="43"/>
      <c r="GH100" s="43"/>
      <c r="GI100" s="43"/>
      <c r="GJ100" s="43"/>
      <c r="GK100" s="43"/>
      <c r="GL100" s="43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  <c r="HE100" s="43"/>
      <c r="HF100" s="43"/>
      <c r="HG100" s="43"/>
      <c r="HH100" s="43"/>
      <c r="HI100" s="43"/>
      <c r="HJ100" s="43"/>
      <c r="HK100" s="43"/>
      <c r="HL100" s="43"/>
      <c r="HM100" s="43"/>
      <c r="HN100" s="43"/>
      <c r="HO100" s="43"/>
      <c r="HP100" s="43"/>
      <c r="HQ100" s="43"/>
      <c r="HR100" s="43"/>
      <c r="HS100" s="43"/>
      <c r="HT100" s="43"/>
      <c r="HU100" s="43"/>
      <c r="HV100" s="43"/>
      <c r="HW100" s="43"/>
      <c r="HX100" s="43"/>
      <c r="HY100" s="43"/>
      <c r="HZ100" s="43"/>
    </row>
    <row r="101" spans="1:234" s="3" customFormat="1" x14ac:dyDescent="0.2">
      <c r="A101" s="1"/>
      <c r="B101" s="1"/>
      <c r="C101" s="1"/>
      <c r="D101" s="1"/>
      <c r="E101" s="1"/>
      <c r="F101" s="1"/>
      <c r="G101" s="2"/>
      <c r="H101" s="1"/>
      <c r="I101" s="1"/>
      <c r="J101" s="1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3"/>
      <c r="HW101" s="43"/>
      <c r="HX101" s="43"/>
      <c r="HY101" s="43"/>
      <c r="HZ101" s="43"/>
    </row>
    <row r="102" spans="1:234" s="3" customFormat="1" x14ac:dyDescent="0.2">
      <c r="A102" s="1"/>
      <c r="B102" s="1"/>
      <c r="C102" s="1"/>
      <c r="D102" s="1"/>
      <c r="E102" s="1"/>
      <c r="F102" s="1"/>
      <c r="G102" s="2"/>
      <c r="H102" s="1"/>
      <c r="I102" s="1"/>
      <c r="J102" s="1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3"/>
    </row>
    <row r="103" spans="1:234" s="3" customFormat="1" x14ac:dyDescent="0.2">
      <c r="A103" s="1"/>
      <c r="B103" s="1"/>
      <c r="C103" s="1"/>
      <c r="D103" s="1"/>
      <c r="E103" s="1"/>
      <c r="F103" s="1"/>
      <c r="G103" s="2"/>
      <c r="H103" s="1"/>
      <c r="I103" s="1"/>
      <c r="J103" s="1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</row>
    <row r="104" spans="1:234" s="3" customFormat="1" x14ac:dyDescent="0.2">
      <c r="A104" s="1"/>
      <c r="B104" s="1"/>
      <c r="C104" s="1"/>
      <c r="D104" s="1"/>
      <c r="E104" s="1"/>
      <c r="F104" s="1"/>
      <c r="G104" s="2"/>
      <c r="H104" s="1"/>
      <c r="I104" s="1"/>
      <c r="J104" s="1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</row>
    <row r="105" spans="1:234" s="3" customFormat="1" x14ac:dyDescent="0.2">
      <c r="A105" s="1"/>
      <c r="B105" s="1"/>
      <c r="C105" s="1"/>
      <c r="D105" s="1"/>
      <c r="E105" s="1"/>
      <c r="F105" s="1"/>
      <c r="G105" s="2"/>
      <c r="H105" s="1"/>
      <c r="I105" s="1"/>
      <c r="J105" s="1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</row>
    <row r="106" spans="1:234" s="3" customFormat="1" x14ac:dyDescent="0.2">
      <c r="A106" s="1"/>
      <c r="B106" s="1"/>
      <c r="C106" s="1"/>
      <c r="D106" s="1"/>
      <c r="E106" s="1"/>
      <c r="F106" s="1"/>
      <c r="G106" s="2"/>
      <c r="H106" s="1"/>
      <c r="I106" s="1"/>
      <c r="J106" s="1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  <c r="HE106" s="43"/>
      <c r="HF106" s="43"/>
      <c r="HG106" s="43"/>
      <c r="HH106" s="43"/>
      <c r="HI106" s="43"/>
      <c r="HJ106" s="43"/>
      <c r="HK106" s="43"/>
      <c r="HL106" s="43"/>
      <c r="HM106" s="43"/>
      <c r="HN106" s="43"/>
      <c r="HO106" s="43"/>
      <c r="HP106" s="43"/>
      <c r="HQ106" s="43"/>
      <c r="HR106" s="43"/>
      <c r="HS106" s="43"/>
      <c r="HT106" s="43"/>
      <c r="HU106" s="43"/>
      <c r="HV106" s="43"/>
      <c r="HW106" s="43"/>
      <c r="HX106" s="43"/>
      <c r="HY106" s="43"/>
      <c r="HZ106" s="43"/>
    </row>
    <row r="107" spans="1:234" s="3" customFormat="1" x14ac:dyDescent="0.2">
      <c r="A107" s="1"/>
      <c r="B107" s="1"/>
      <c r="C107" s="1"/>
      <c r="D107" s="1"/>
      <c r="E107" s="1"/>
      <c r="F107" s="1"/>
      <c r="G107" s="2"/>
      <c r="H107" s="1"/>
      <c r="I107" s="1"/>
      <c r="J107" s="1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  <c r="HE107" s="43"/>
      <c r="HF107" s="43"/>
      <c r="HG107" s="43"/>
      <c r="HH107" s="43"/>
      <c r="HI107" s="43"/>
      <c r="HJ107" s="43"/>
      <c r="HK107" s="43"/>
      <c r="HL107" s="43"/>
      <c r="HM107" s="43"/>
      <c r="HN107" s="43"/>
      <c r="HO107" s="43"/>
      <c r="HP107" s="43"/>
      <c r="HQ107" s="43"/>
      <c r="HR107" s="43"/>
      <c r="HS107" s="43"/>
      <c r="HT107" s="43"/>
      <c r="HU107" s="43"/>
      <c r="HV107" s="43"/>
      <c r="HW107" s="43"/>
      <c r="HX107" s="43"/>
      <c r="HY107" s="43"/>
      <c r="HZ107" s="43"/>
    </row>
    <row r="108" spans="1:234" s="3" customFormat="1" x14ac:dyDescent="0.2">
      <c r="A108" s="1"/>
      <c r="B108" s="1"/>
      <c r="C108" s="1"/>
      <c r="D108" s="1"/>
      <c r="E108" s="1"/>
      <c r="F108" s="1"/>
      <c r="G108" s="2"/>
      <c r="H108" s="1"/>
      <c r="I108" s="1"/>
      <c r="J108" s="1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3"/>
      <c r="HW108" s="43"/>
      <c r="HX108" s="43"/>
      <c r="HY108" s="43"/>
      <c r="HZ108" s="43"/>
    </row>
    <row r="109" spans="1:234" s="3" customFormat="1" x14ac:dyDescent="0.2">
      <c r="A109" s="1"/>
      <c r="B109" s="1"/>
      <c r="C109" s="1"/>
      <c r="D109" s="1"/>
      <c r="E109" s="1"/>
      <c r="F109" s="1"/>
      <c r="G109" s="2"/>
      <c r="H109" s="1"/>
      <c r="I109" s="1"/>
      <c r="J109" s="1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43"/>
      <c r="HQ109" s="43"/>
      <c r="HR109" s="43"/>
      <c r="HS109" s="43"/>
      <c r="HT109" s="43"/>
      <c r="HU109" s="43"/>
      <c r="HV109" s="43"/>
      <c r="HW109" s="43"/>
      <c r="HX109" s="43"/>
      <c r="HY109" s="43"/>
      <c r="HZ109" s="43"/>
    </row>
    <row r="110" spans="1:234" s="3" customFormat="1" x14ac:dyDescent="0.2">
      <c r="A110" s="1"/>
      <c r="B110" s="1"/>
      <c r="C110" s="1"/>
      <c r="D110" s="1"/>
      <c r="E110" s="1"/>
      <c r="F110" s="1"/>
      <c r="G110" s="2"/>
      <c r="H110" s="1"/>
      <c r="I110" s="1"/>
      <c r="J110" s="1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  <c r="GZ110" s="43"/>
      <c r="HA110" s="43"/>
      <c r="HB110" s="43"/>
      <c r="HC110" s="43"/>
      <c r="HD110" s="43"/>
      <c r="HE110" s="43"/>
      <c r="HF110" s="43"/>
      <c r="HG110" s="43"/>
      <c r="HH110" s="43"/>
      <c r="HI110" s="43"/>
      <c r="HJ110" s="43"/>
      <c r="HK110" s="43"/>
      <c r="HL110" s="43"/>
      <c r="HM110" s="43"/>
      <c r="HN110" s="43"/>
      <c r="HO110" s="43"/>
      <c r="HP110" s="43"/>
      <c r="HQ110" s="43"/>
      <c r="HR110" s="43"/>
      <c r="HS110" s="43"/>
      <c r="HT110" s="43"/>
      <c r="HU110" s="43"/>
      <c r="HV110" s="43"/>
      <c r="HW110" s="43"/>
      <c r="HX110" s="43"/>
      <c r="HY110" s="43"/>
      <c r="HZ110" s="43"/>
    </row>
    <row r="111" spans="1:234" s="3" customFormat="1" x14ac:dyDescent="0.2">
      <c r="A111" s="1"/>
      <c r="B111" s="1"/>
      <c r="C111" s="1"/>
      <c r="D111" s="1"/>
      <c r="E111" s="1"/>
      <c r="F111" s="1"/>
      <c r="G111" s="2"/>
      <c r="H111" s="1"/>
      <c r="I111" s="1"/>
      <c r="J111" s="1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  <c r="FU111" s="43"/>
      <c r="FV111" s="43"/>
      <c r="FW111" s="43"/>
      <c r="FX111" s="43"/>
      <c r="FY111" s="43"/>
      <c r="FZ111" s="43"/>
      <c r="GA111" s="43"/>
      <c r="GB111" s="43"/>
      <c r="GC111" s="43"/>
      <c r="GD111" s="43"/>
      <c r="GE111" s="43"/>
      <c r="GF111" s="43"/>
      <c r="GG111" s="43"/>
      <c r="GH111" s="43"/>
      <c r="GI111" s="43"/>
      <c r="GJ111" s="43"/>
      <c r="GK111" s="43"/>
      <c r="GL111" s="43"/>
      <c r="GM111" s="43"/>
      <c r="GN111" s="43"/>
      <c r="GO111" s="43"/>
      <c r="GP111" s="43"/>
      <c r="GQ111" s="43"/>
      <c r="GR111" s="43"/>
      <c r="GS111" s="43"/>
      <c r="GT111" s="43"/>
      <c r="GU111" s="43"/>
      <c r="GV111" s="43"/>
      <c r="GW111" s="43"/>
      <c r="GX111" s="43"/>
      <c r="GY111" s="43"/>
      <c r="GZ111" s="43"/>
      <c r="HA111" s="43"/>
      <c r="HB111" s="43"/>
      <c r="HC111" s="43"/>
      <c r="HD111" s="43"/>
      <c r="HE111" s="43"/>
      <c r="HF111" s="43"/>
      <c r="HG111" s="43"/>
      <c r="HH111" s="43"/>
      <c r="HI111" s="43"/>
      <c r="HJ111" s="43"/>
      <c r="HK111" s="43"/>
      <c r="HL111" s="43"/>
      <c r="HM111" s="43"/>
      <c r="HN111" s="43"/>
      <c r="HO111" s="43"/>
      <c r="HP111" s="43"/>
      <c r="HQ111" s="43"/>
      <c r="HR111" s="43"/>
      <c r="HS111" s="43"/>
      <c r="HT111" s="43"/>
      <c r="HU111" s="43"/>
      <c r="HV111" s="43"/>
      <c r="HW111" s="43"/>
      <c r="HX111" s="43"/>
      <c r="HY111" s="43"/>
      <c r="HZ111" s="43"/>
    </row>
    <row r="112" spans="1:234" s="3" customFormat="1" x14ac:dyDescent="0.2">
      <c r="A112" s="1"/>
      <c r="B112" s="1"/>
      <c r="C112" s="1"/>
      <c r="D112" s="1"/>
      <c r="E112" s="1"/>
      <c r="F112" s="1"/>
      <c r="G112" s="2"/>
      <c r="H112" s="1"/>
      <c r="I112" s="1"/>
      <c r="J112" s="1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3"/>
      <c r="FK112" s="43"/>
      <c r="FL112" s="43"/>
      <c r="FM112" s="43"/>
      <c r="FN112" s="43"/>
      <c r="FO112" s="43"/>
      <c r="FP112" s="43"/>
      <c r="FQ112" s="43"/>
      <c r="FR112" s="43"/>
      <c r="FS112" s="43"/>
      <c r="FT112" s="43"/>
      <c r="FU112" s="43"/>
      <c r="FV112" s="43"/>
      <c r="FW112" s="43"/>
      <c r="FX112" s="43"/>
      <c r="FY112" s="43"/>
      <c r="FZ112" s="43"/>
      <c r="GA112" s="43"/>
      <c r="GB112" s="43"/>
      <c r="GC112" s="43"/>
      <c r="GD112" s="43"/>
      <c r="GE112" s="43"/>
      <c r="GF112" s="43"/>
      <c r="GG112" s="43"/>
      <c r="GH112" s="43"/>
      <c r="GI112" s="43"/>
      <c r="GJ112" s="43"/>
      <c r="GK112" s="43"/>
      <c r="GL112" s="43"/>
      <c r="GM112" s="43"/>
      <c r="GN112" s="43"/>
      <c r="GO112" s="43"/>
      <c r="GP112" s="43"/>
      <c r="GQ112" s="43"/>
      <c r="GR112" s="43"/>
      <c r="GS112" s="43"/>
      <c r="GT112" s="43"/>
      <c r="GU112" s="43"/>
      <c r="GV112" s="43"/>
      <c r="GW112" s="43"/>
      <c r="GX112" s="43"/>
      <c r="GY112" s="43"/>
      <c r="GZ112" s="43"/>
      <c r="HA112" s="43"/>
      <c r="HB112" s="43"/>
      <c r="HC112" s="43"/>
      <c r="HD112" s="43"/>
      <c r="HE112" s="43"/>
      <c r="HF112" s="43"/>
      <c r="HG112" s="43"/>
      <c r="HH112" s="43"/>
      <c r="HI112" s="43"/>
      <c r="HJ112" s="43"/>
      <c r="HK112" s="43"/>
      <c r="HL112" s="43"/>
      <c r="HM112" s="43"/>
      <c r="HN112" s="43"/>
      <c r="HO112" s="43"/>
      <c r="HP112" s="43"/>
      <c r="HQ112" s="43"/>
      <c r="HR112" s="43"/>
      <c r="HS112" s="43"/>
      <c r="HT112" s="43"/>
      <c r="HU112" s="43"/>
      <c r="HV112" s="43"/>
      <c r="HW112" s="43"/>
      <c r="HX112" s="43"/>
      <c r="HY112" s="43"/>
      <c r="HZ112" s="43"/>
    </row>
    <row r="118" spans="1:234" s="2" customFormat="1" x14ac:dyDescent="0.2">
      <c r="A118" s="1"/>
      <c r="B118" s="1"/>
      <c r="C118" s="1"/>
      <c r="D118" s="1"/>
      <c r="E118" s="1"/>
      <c r="F118" s="1"/>
      <c r="H118" s="1"/>
      <c r="I118" s="1"/>
      <c r="J118" s="1"/>
      <c r="L118" s="1"/>
      <c r="M118" s="1"/>
      <c r="N118" s="1"/>
      <c r="O118" s="1"/>
      <c r="P118" s="1"/>
      <c r="Q118" s="1"/>
      <c r="R118" s="1"/>
      <c r="S118" s="1"/>
      <c r="T118" s="1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/>
      <c r="FF118" s="43"/>
      <c r="FG118" s="43"/>
      <c r="FH118" s="43"/>
      <c r="FI118" s="43"/>
      <c r="FJ118" s="43"/>
      <c r="FK118" s="43"/>
      <c r="FL118" s="43"/>
      <c r="FM118" s="43"/>
      <c r="FN118" s="43"/>
      <c r="FO118" s="43"/>
      <c r="FP118" s="43"/>
      <c r="FQ118" s="43"/>
      <c r="FR118" s="43"/>
      <c r="FS118" s="43"/>
      <c r="FT118" s="43"/>
      <c r="FU118" s="43"/>
      <c r="FV118" s="43"/>
      <c r="FW118" s="43"/>
      <c r="FX118" s="43"/>
      <c r="FY118" s="43"/>
      <c r="FZ118" s="43"/>
      <c r="GA118" s="43"/>
      <c r="GB118" s="43"/>
      <c r="GC118" s="43"/>
      <c r="GD118" s="43"/>
      <c r="GE118" s="43"/>
      <c r="GF118" s="43"/>
      <c r="GG118" s="43"/>
      <c r="GH118" s="43"/>
      <c r="GI118" s="43"/>
      <c r="GJ118" s="43"/>
      <c r="GK118" s="43"/>
      <c r="GL118" s="43"/>
      <c r="GM118" s="43"/>
      <c r="GN118" s="43"/>
      <c r="GO118" s="43"/>
      <c r="GP118" s="43"/>
      <c r="GQ118" s="43"/>
      <c r="GR118" s="43"/>
      <c r="GS118" s="43"/>
      <c r="GT118" s="43"/>
      <c r="GU118" s="43"/>
      <c r="GV118" s="43"/>
      <c r="GW118" s="43"/>
      <c r="GX118" s="43"/>
      <c r="GY118" s="43"/>
      <c r="GZ118" s="43"/>
      <c r="HA118" s="43"/>
      <c r="HB118" s="43"/>
      <c r="HC118" s="43"/>
      <c r="HD118" s="43"/>
      <c r="HE118" s="43"/>
      <c r="HF118" s="43"/>
      <c r="HG118" s="43"/>
      <c r="HH118" s="43"/>
      <c r="HI118" s="43"/>
      <c r="HJ118" s="43"/>
      <c r="HK118" s="43"/>
      <c r="HL118" s="43"/>
      <c r="HM118" s="43"/>
      <c r="HN118" s="43"/>
      <c r="HO118" s="43"/>
      <c r="HP118" s="43"/>
      <c r="HQ118" s="43"/>
      <c r="HR118" s="43"/>
      <c r="HS118" s="43"/>
      <c r="HT118" s="43"/>
      <c r="HU118" s="43"/>
      <c r="HV118" s="43"/>
      <c r="HW118" s="43"/>
      <c r="HX118" s="43"/>
      <c r="HY118" s="43"/>
      <c r="HZ118" s="43"/>
    </row>
    <row r="119" spans="1:234" s="2" customFormat="1" x14ac:dyDescent="0.2">
      <c r="A119" s="1"/>
      <c r="B119" s="1"/>
      <c r="C119" s="1"/>
      <c r="D119" s="1"/>
      <c r="E119" s="1"/>
      <c r="F119" s="1"/>
      <c r="H119" s="1"/>
      <c r="I119" s="1"/>
      <c r="J119" s="1"/>
      <c r="L119" s="1"/>
      <c r="M119" s="1"/>
      <c r="N119" s="1"/>
      <c r="O119" s="1"/>
      <c r="P119" s="1"/>
      <c r="Q119" s="1"/>
      <c r="R119" s="1"/>
      <c r="S119" s="1"/>
      <c r="T119" s="1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3"/>
      <c r="FI119" s="43"/>
      <c r="FJ119" s="43"/>
      <c r="FK119" s="43"/>
      <c r="FL119" s="43"/>
      <c r="FM119" s="43"/>
      <c r="FN119" s="43"/>
      <c r="FO119" s="43"/>
      <c r="FP119" s="43"/>
      <c r="FQ119" s="43"/>
      <c r="FR119" s="43"/>
      <c r="FS119" s="43"/>
      <c r="FT119" s="43"/>
      <c r="FU119" s="43"/>
      <c r="FV119" s="43"/>
      <c r="FW119" s="43"/>
      <c r="FX119" s="43"/>
      <c r="FY119" s="43"/>
      <c r="FZ119" s="43"/>
      <c r="GA119" s="43"/>
      <c r="GB119" s="43"/>
      <c r="GC119" s="43"/>
      <c r="GD119" s="43"/>
      <c r="GE119" s="43"/>
      <c r="GF119" s="43"/>
      <c r="GG119" s="43"/>
      <c r="GH119" s="43"/>
      <c r="GI119" s="43"/>
      <c r="GJ119" s="43"/>
      <c r="GK119" s="43"/>
      <c r="GL119" s="43"/>
      <c r="GM119" s="43"/>
      <c r="GN119" s="43"/>
      <c r="GO119" s="43"/>
      <c r="GP119" s="43"/>
      <c r="GQ119" s="43"/>
      <c r="GR119" s="43"/>
      <c r="GS119" s="43"/>
      <c r="GT119" s="43"/>
      <c r="GU119" s="43"/>
      <c r="GV119" s="43"/>
      <c r="GW119" s="43"/>
      <c r="GX119" s="43"/>
      <c r="GY119" s="43"/>
      <c r="GZ119" s="43"/>
      <c r="HA119" s="43"/>
      <c r="HB119" s="43"/>
      <c r="HC119" s="43"/>
      <c r="HD119" s="43"/>
      <c r="HE119" s="43"/>
      <c r="HF119" s="43"/>
      <c r="HG119" s="43"/>
      <c r="HH119" s="43"/>
      <c r="HI119" s="43"/>
      <c r="HJ119" s="43"/>
      <c r="HK119" s="43"/>
      <c r="HL119" s="43"/>
      <c r="HM119" s="43"/>
      <c r="HN119" s="43"/>
      <c r="HO119" s="43"/>
      <c r="HP119" s="43"/>
      <c r="HQ119" s="43"/>
      <c r="HR119" s="43"/>
      <c r="HS119" s="43"/>
      <c r="HT119" s="43"/>
      <c r="HU119" s="43"/>
      <c r="HV119" s="43"/>
      <c r="HW119" s="43"/>
      <c r="HX119" s="43"/>
      <c r="HY119" s="43"/>
      <c r="HZ119" s="43"/>
    </row>
    <row r="120" spans="1:234" s="2" customFormat="1" x14ac:dyDescent="0.2">
      <c r="A120" s="1"/>
      <c r="B120" s="1"/>
      <c r="C120" s="1"/>
      <c r="D120" s="1"/>
      <c r="E120" s="1"/>
      <c r="F120" s="1"/>
      <c r="H120" s="1"/>
      <c r="I120" s="1"/>
      <c r="J120" s="1"/>
      <c r="L120" s="1"/>
      <c r="M120" s="1"/>
      <c r="N120" s="1"/>
      <c r="O120" s="1"/>
      <c r="P120" s="1"/>
      <c r="Q120" s="1"/>
      <c r="R120" s="1"/>
      <c r="S120" s="1"/>
      <c r="T120" s="1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  <c r="FU120" s="43"/>
      <c r="FV120" s="43"/>
      <c r="FW120" s="43"/>
      <c r="FX120" s="43"/>
      <c r="FY120" s="43"/>
      <c r="FZ120" s="43"/>
      <c r="GA120" s="43"/>
      <c r="GB120" s="43"/>
      <c r="GC120" s="43"/>
      <c r="GD120" s="43"/>
      <c r="GE120" s="43"/>
      <c r="GF120" s="43"/>
      <c r="GG120" s="43"/>
      <c r="GH120" s="43"/>
      <c r="GI120" s="43"/>
      <c r="GJ120" s="43"/>
      <c r="GK120" s="43"/>
      <c r="GL120" s="43"/>
      <c r="GM120" s="43"/>
      <c r="GN120" s="43"/>
      <c r="GO120" s="43"/>
      <c r="GP120" s="43"/>
      <c r="GQ120" s="43"/>
      <c r="GR120" s="43"/>
      <c r="GS120" s="43"/>
      <c r="GT120" s="43"/>
      <c r="GU120" s="43"/>
      <c r="GV120" s="43"/>
      <c r="GW120" s="43"/>
      <c r="GX120" s="43"/>
      <c r="GY120" s="43"/>
      <c r="GZ120" s="43"/>
      <c r="HA120" s="43"/>
      <c r="HB120" s="43"/>
      <c r="HC120" s="43"/>
      <c r="HD120" s="43"/>
      <c r="HE120" s="43"/>
      <c r="HF120" s="43"/>
      <c r="HG120" s="43"/>
      <c r="HH120" s="43"/>
      <c r="HI120" s="43"/>
      <c r="HJ120" s="43"/>
      <c r="HK120" s="43"/>
      <c r="HL120" s="43"/>
      <c r="HM120" s="43"/>
      <c r="HN120" s="43"/>
      <c r="HO120" s="43"/>
      <c r="HP120" s="43"/>
      <c r="HQ120" s="43"/>
      <c r="HR120" s="43"/>
      <c r="HS120" s="43"/>
      <c r="HT120" s="43"/>
      <c r="HU120" s="43"/>
      <c r="HV120" s="43"/>
      <c r="HW120" s="43"/>
      <c r="HX120" s="43"/>
      <c r="HY120" s="43"/>
      <c r="HZ120" s="43"/>
    </row>
    <row r="121" spans="1:234" s="2" customFormat="1" x14ac:dyDescent="0.2">
      <c r="A121" s="1"/>
      <c r="B121" s="1"/>
      <c r="C121" s="1"/>
      <c r="D121" s="1"/>
      <c r="E121" s="1"/>
      <c r="F121" s="1"/>
      <c r="H121" s="1"/>
      <c r="I121" s="1"/>
      <c r="J121" s="1"/>
      <c r="L121" s="1"/>
      <c r="M121" s="1"/>
      <c r="N121" s="1"/>
      <c r="O121" s="1"/>
      <c r="P121" s="1"/>
      <c r="Q121" s="1"/>
      <c r="R121" s="1"/>
      <c r="S121" s="1"/>
      <c r="T121" s="1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  <c r="FF121" s="43"/>
      <c r="FG121" s="43"/>
      <c r="FH121" s="43"/>
      <c r="FI121" s="43"/>
      <c r="FJ121" s="43"/>
      <c r="FK121" s="43"/>
      <c r="FL121" s="43"/>
      <c r="FM121" s="43"/>
      <c r="FN121" s="43"/>
      <c r="FO121" s="43"/>
      <c r="FP121" s="43"/>
      <c r="FQ121" s="43"/>
      <c r="FR121" s="43"/>
      <c r="FS121" s="43"/>
      <c r="FT121" s="43"/>
      <c r="FU121" s="43"/>
      <c r="FV121" s="43"/>
      <c r="FW121" s="43"/>
      <c r="FX121" s="43"/>
      <c r="FY121" s="43"/>
      <c r="FZ121" s="43"/>
      <c r="GA121" s="43"/>
      <c r="GB121" s="43"/>
      <c r="GC121" s="43"/>
      <c r="GD121" s="43"/>
      <c r="GE121" s="43"/>
      <c r="GF121" s="43"/>
      <c r="GG121" s="43"/>
      <c r="GH121" s="43"/>
      <c r="GI121" s="43"/>
      <c r="GJ121" s="43"/>
      <c r="GK121" s="43"/>
      <c r="GL121" s="43"/>
      <c r="GM121" s="43"/>
      <c r="GN121" s="43"/>
      <c r="GO121" s="43"/>
      <c r="GP121" s="43"/>
      <c r="GQ121" s="43"/>
      <c r="GR121" s="43"/>
      <c r="GS121" s="43"/>
      <c r="GT121" s="43"/>
      <c r="GU121" s="43"/>
      <c r="GV121" s="43"/>
      <c r="GW121" s="43"/>
      <c r="GX121" s="43"/>
      <c r="GY121" s="43"/>
      <c r="GZ121" s="43"/>
      <c r="HA121" s="43"/>
      <c r="HB121" s="43"/>
      <c r="HC121" s="43"/>
      <c r="HD121" s="43"/>
      <c r="HE121" s="43"/>
      <c r="HF121" s="43"/>
      <c r="HG121" s="43"/>
      <c r="HH121" s="43"/>
      <c r="HI121" s="43"/>
      <c r="HJ121" s="43"/>
      <c r="HK121" s="43"/>
      <c r="HL121" s="43"/>
      <c r="HM121" s="43"/>
      <c r="HN121" s="43"/>
      <c r="HO121" s="43"/>
      <c r="HP121" s="43"/>
      <c r="HQ121" s="43"/>
      <c r="HR121" s="43"/>
      <c r="HS121" s="43"/>
      <c r="HT121" s="43"/>
      <c r="HU121" s="43"/>
      <c r="HV121" s="43"/>
      <c r="HW121" s="43"/>
      <c r="HX121" s="43"/>
      <c r="HY121" s="43"/>
      <c r="HZ121" s="43"/>
    </row>
    <row r="122" spans="1:234" s="2" customFormat="1" x14ac:dyDescent="0.2">
      <c r="A122" s="1"/>
      <c r="B122" s="1"/>
      <c r="C122" s="1"/>
      <c r="D122" s="1"/>
      <c r="E122" s="1"/>
      <c r="F122" s="1"/>
      <c r="H122" s="1"/>
      <c r="I122" s="1"/>
      <c r="J122" s="1"/>
      <c r="L122" s="1"/>
      <c r="M122" s="1"/>
      <c r="N122" s="1"/>
      <c r="O122" s="1"/>
      <c r="P122" s="1"/>
      <c r="Q122" s="1"/>
      <c r="R122" s="1"/>
      <c r="S122" s="1"/>
      <c r="T122" s="1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3"/>
      <c r="GE122" s="43"/>
      <c r="GF122" s="43"/>
      <c r="GG122" s="43"/>
      <c r="GH122" s="43"/>
      <c r="GI122" s="43"/>
      <c r="GJ122" s="43"/>
      <c r="GK122" s="43"/>
      <c r="GL122" s="43"/>
      <c r="GM122" s="43"/>
      <c r="GN122" s="43"/>
      <c r="GO122" s="43"/>
      <c r="GP122" s="43"/>
      <c r="GQ122" s="43"/>
      <c r="GR122" s="43"/>
      <c r="GS122" s="43"/>
      <c r="GT122" s="43"/>
      <c r="GU122" s="43"/>
      <c r="GV122" s="43"/>
      <c r="GW122" s="43"/>
      <c r="GX122" s="43"/>
      <c r="GY122" s="43"/>
      <c r="GZ122" s="43"/>
      <c r="HA122" s="43"/>
      <c r="HB122" s="43"/>
      <c r="HC122" s="43"/>
      <c r="HD122" s="43"/>
      <c r="HE122" s="43"/>
      <c r="HF122" s="43"/>
      <c r="HG122" s="43"/>
      <c r="HH122" s="43"/>
      <c r="HI122" s="43"/>
      <c r="HJ122" s="43"/>
      <c r="HK122" s="43"/>
      <c r="HL122" s="43"/>
      <c r="HM122" s="43"/>
      <c r="HN122" s="43"/>
      <c r="HO122" s="43"/>
      <c r="HP122" s="43"/>
      <c r="HQ122" s="43"/>
      <c r="HR122" s="43"/>
      <c r="HS122" s="43"/>
      <c r="HT122" s="43"/>
      <c r="HU122" s="43"/>
      <c r="HV122" s="43"/>
      <c r="HW122" s="43"/>
      <c r="HX122" s="43"/>
      <c r="HY122" s="43"/>
      <c r="HZ122" s="43"/>
    </row>
    <row r="123" spans="1:234" s="2" customFormat="1" x14ac:dyDescent="0.2">
      <c r="A123" s="1"/>
      <c r="B123" s="1"/>
      <c r="C123" s="1"/>
      <c r="D123" s="1"/>
      <c r="E123" s="1"/>
      <c r="F123" s="1"/>
      <c r="H123" s="1"/>
      <c r="I123" s="1"/>
      <c r="J123" s="1"/>
      <c r="L123" s="1"/>
      <c r="M123" s="1"/>
      <c r="N123" s="1"/>
      <c r="O123" s="1"/>
      <c r="P123" s="1"/>
      <c r="Q123" s="1"/>
      <c r="R123" s="1"/>
      <c r="S123" s="1"/>
      <c r="T123" s="1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  <c r="GJ123" s="43"/>
      <c r="GK123" s="43"/>
      <c r="GL123" s="43"/>
      <c r="GM123" s="43"/>
      <c r="GN123" s="43"/>
      <c r="GO123" s="43"/>
      <c r="GP123" s="43"/>
      <c r="GQ123" s="43"/>
      <c r="GR123" s="43"/>
      <c r="GS123" s="43"/>
      <c r="GT123" s="43"/>
      <c r="GU123" s="43"/>
      <c r="GV123" s="43"/>
      <c r="GW123" s="43"/>
      <c r="GX123" s="43"/>
      <c r="GY123" s="43"/>
      <c r="GZ123" s="43"/>
      <c r="HA123" s="43"/>
      <c r="HB123" s="43"/>
      <c r="HC123" s="43"/>
      <c r="HD123" s="43"/>
      <c r="HE123" s="43"/>
      <c r="HF123" s="43"/>
      <c r="HG123" s="43"/>
      <c r="HH123" s="43"/>
      <c r="HI123" s="43"/>
      <c r="HJ123" s="43"/>
      <c r="HK123" s="43"/>
      <c r="HL123" s="43"/>
      <c r="HM123" s="43"/>
      <c r="HN123" s="43"/>
      <c r="HO123" s="43"/>
      <c r="HP123" s="43"/>
      <c r="HQ123" s="43"/>
      <c r="HR123" s="43"/>
      <c r="HS123" s="43"/>
      <c r="HT123" s="43"/>
      <c r="HU123" s="43"/>
      <c r="HV123" s="43"/>
      <c r="HW123" s="43"/>
      <c r="HX123" s="43"/>
      <c r="HY123" s="43"/>
      <c r="HZ123" s="43"/>
    </row>
    <row r="124" spans="1:234" s="2" customFormat="1" x14ac:dyDescent="0.2">
      <c r="A124" s="1"/>
      <c r="B124" s="1"/>
      <c r="C124" s="1"/>
      <c r="D124" s="1"/>
      <c r="E124" s="1"/>
      <c r="F124" s="1"/>
      <c r="H124" s="1"/>
      <c r="I124" s="1"/>
      <c r="J124" s="1"/>
      <c r="L124" s="1"/>
      <c r="M124" s="1"/>
      <c r="N124" s="1"/>
      <c r="O124" s="1"/>
      <c r="P124" s="1"/>
      <c r="Q124" s="1"/>
      <c r="R124" s="1"/>
      <c r="S124" s="1"/>
      <c r="T124" s="1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3"/>
      <c r="GE124" s="43"/>
      <c r="GF124" s="43"/>
      <c r="GG124" s="43"/>
      <c r="GH124" s="43"/>
      <c r="GI124" s="43"/>
      <c r="GJ124" s="43"/>
      <c r="GK124" s="43"/>
      <c r="GL124" s="43"/>
      <c r="GM124" s="43"/>
      <c r="GN124" s="43"/>
      <c r="GO124" s="43"/>
      <c r="GP124" s="43"/>
      <c r="GQ124" s="43"/>
      <c r="GR124" s="43"/>
      <c r="GS124" s="43"/>
      <c r="GT124" s="43"/>
      <c r="GU124" s="43"/>
      <c r="GV124" s="43"/>
      <c r="GW124" s="43"/>
      <c r="GX124" s="43"/>
      <c r="GY124" s="43"/>
      <c r="GZ124" s="43"/>
      <c r="HA124" s="43"/>
      <c r="HB124" s="43"/>
      <c r="HC124" s="43"/>
      <c r="HD124" s="43"/>
      <c r="HE124" s="43"/>
      <c r="HF124" s="43"/>
      <c r="HG124" s="43"/>
      <c r="HH124" s="43"/>
      <c r="HI124" s="43"/>
      <c r="HJ124" s="43"/>
      <c r="HK124" s="43"/>
      <c r="HL124" s="43"/>
      <c r="HM124" s="43"/>
      <c r="HN124" s="43"/>
      <c r="HO124" s="43"/>
      <c r="HP124" s="43"/>
      <c r="HQ124" s="43"/>
      <c r="HR124" s="43"/>
      <c r="HS124" s="43"/>
      <c r="HT124" s="43"/>
      <c r="HU124" s="43"/>
      <c r="HV124" s="43"/>
      <c r="HW124" s="43"/>
      <c r="HX124" s="43"/>
      <c r="HY124" s="43"/>
      <c r="HZ124" s="43"/>
    </row>
    <row r="125" spans="1:234" s="2" customFormat="1" x14ac:dyDescent="0.2">
      <c r="A125" s="1"/>
      <c r="B125" s="1"/>
      <c r="C125" s="1"/>
      <c r="D125" s="1"/>
      <c r="E125" s="1"/>
      <c r="F125" s="1"/>
      <c r="H125" s="1"/>
      <c r="I125" s="1"/>
      <c r="J125" s="1"/>
      <c r="L125" s="1"/>
      <c r="M125" s="1"/>
      <c r="N125" s="1"/>
      <c r="O125" s="1"/>
      <c r="P125" s="1"/>
      <c r="Q125" s="1"/>
      <c r="R125" s="1"/>
      <c r="S125" s="1"/>
      <c r="T125" s="1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  <c r="GJ125" s="43"/>
      <c r="GK125" s="43"/>
      <c r="GL125" s="43"/>
      <c r="GM125" s="43"/>
      <c r="GN125" s="43"/>
      <c r="GO125" s="43"/>
      <c r="GP125" s="43"/>
      <c r="GQ125" s="43"/>
      <c r="GR125" s="43"/>
      <c r="GS125" s="43"/>
      <c r="GT125" s="43"/>
      <c r="GU125" s="43"/>
      <c r="GV125" s="43"/>
      <c r="GW125" s="43"/>
      <c r="GX125" s="43"/>
      <c r="GY125" s="43"/>
      <c r="GZ125" s="43"/>
      <c r="HA125" s="43"/>
      <c r="HB125" s="43"/>
      <c r="HC125" s="43"/>
      <c r="HD125" s="43"/>
      <c r="HE125" s="43"/>
      <c r="HF125" s="43"/>
      <c r="HG125" s="43"/>
      <c r="HH125" s="43"/>
      <c r="HI125" s="43"/>
      <c r="HJ125" s="43"/>
      <c r="HK125" s="43"/>
      <c r="HL125" s="43"/>
      <c r="HM125" s="43"/>
      <c r="HN125" s="43"/>
      <c r="HO125" s="43"/>
      <c r="HP125" s="43"/>
      <c r="HQ125" s="43"/>
      <c r="HR125" s="43"/>
      <c r="HS125" s="43"/>
      <c r="HT125" s="43"/>
      <c r="HU125" s="43"/>
      <c r="HV125" s="43"/>
      <c r="HW125" s="43"/>
      <c r="HX125" s="43"/>
      <c r="HY125" s="43"/>
      <c r="HZ125" s="43"/>
    </row>
    <row r="126" spans="1:234" s="2" customFormat="1" x14ac:dyDescent="0.2">
      <c r="A126" s="1"/>
      <c r="B126" s="1"/>
      <c r="C126" s="1"/>
      <c r="D126" s="1"/>
      <c r="E126" s="1"/>
      <c r="F126" s="1"/>
      <c r="H126" s="1"/>
      <c r="I126" s="1"/>
      <c r="J126" s="1"/>
      <c r="L126" s="1"/>
      <c r="M126" s="1"/>
      <c r="N126" s="1"/>
      <c r="O126" s="1"/>
      <c r="P126" s="1"/>
      <c r="Q126" s="1"/>
      <c r="R126" s="1"/>
      <c r="S126" s="1"/>
      <c r="T126" s="1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/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3"/>
      <c r="GE126" s="43"/>
      <c r="GF126" s="43"/>
      <c r="GG126" s="43"/>
      <c r="GH126" s="43"/>
      <c r="GI126" s="43"/>
      <c r="GJ126" s="43"/>
      <c r="GK126" s="43"/>
      <c r="GL126" s="43"/>
      <c r="GM126" s="43"/>
      <c r="GN126" s="43"/>
      <c r="GO126" s="43"/>
      <c r="GP126" s="43"/>
      <c r="GQ126" s="43"/>
      <c r="GR126" s="43"/>
      <c r="GS126" s="43"/>
      <c r="GT126" s="43"/>
      <c r="GU126" s="43"/>
      <c r="GV126" s="43"/>
      <c r="GW126" s="43"/>
      <c r="GX126" s="43"/>
      <c r="GY126" s="43"/>
      <c r="GZ126" s="43"/>
      <c r="HA126" s="43"/>
      <c r="HB126" s="43"/>
      <c r="HC126" s="43"/>
      <c r="HD126" s="43"/>
      <c r="HE126" s="43"/>
      <c r="HF126" s="43"/>
      <c r="HG126" s="43"/>
      <c r="HH126" s="43"/>
      <c r="HI126" s="43"/>
      <c r="HJ126" s="43"/>
      <c r="HK126" s="43"/>
      <c r="HL126" s="43"/>
      <c r="HM126" s="43"/>
      <c r="HN126" s="43"/>
      <c r="HO126" s="43"/>
      <c r="HP126" s="43"/>
      <c r="HQ126" s="43"/>
      <c r="HR126" s="43"/>
      <c r="HS126" s="43"/>
      <c r="HT126" s="43"/>
      <c r="HU126" s="43"/>
      <c r="HV126" s="43"/>
      <c r="HW126" s="43"/>
      <c r="HX126" s="43"/>
      <c r="HY126" s="43"/>
      <c r="HZ126" s="43"/>
    </row>
    <row r="127" spans="1:234" s="2" customFormat="1" x14ac:dyDescent="0.2">
      <c r="A127" s="1"/>
      <c r="B127" s="1"/>
      <c r="C127" s="1"/>
      <c r="D127" s="1"/>
      <c r="E127" s="1"/>
      <c r="F127" s="1"/>
      <c r="H127" s="1"/>
      <c r="I127" s="1"/>
      <c r="J127" s="1"/>
      <c r="L127" s="1"/>
      <c r="M127" s="1"/>
      <c r="N127" s="1"/>
      <c r="O127" s="1"/>
      <c r="P127" s="1"/>
      <c r="Q127" s="1"/>
      <c r="R127" s="1"/>
      <c r="S127" s="1"/>
      <c r="T127" s="1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  <c r="GJ127" s="43"/>
      <c r="GK127" s="43"/>
      <c r="GL127" s="43"/>
      <c r="GM127" s="43"/>
      <c r="GN127" s="43"/>
      <c r="GO127" s="43"/>
      <c r="GP127" s="43"/>
      <c r="GQ127" s="43"/>
      <c r="GR127" s="43"/>
      <c r="GS127" s="43"/>
      <c r="GT127" s="43"/>
      <c r="GU127" s="43"/>
      <c r="GV127" s="43"/>
      <c r="GW127" s="43"/>
      <c r="GX127" s="43"/>
      <c r="GY127" s="43"/>
      <c r="GZ127" s="43"/>
      <c r="HA127" s="43"/>
      <c r="HB127" s="43"/>
      <c r="HC127" s="43"/>
      <c r="HD127" s="43"/>
      <c r="HE127" s="43"/>
      <c r="HF127" s="43"/>
      <c r="HG127" s="43"/>
      <c r="HH127" s="43"/>
      <c r="HI127" s="43"/>
      <c r="HJ127" s="43"/>
      <c r="HK127" s="43"/>
      <c r="HL127" s="43"/>
      <c r="HM127" s="43"/>
      <c r="HN127" s="43"/>
      <c r="HO127" s="43"/>
      <c r="HP127" s="43"/>
      <c r="HQ127" s="43"/>
      <c r="HR127" s="43"/>
      <c r="HS127" s="43"/>
      <c r="HT127" s="43"/>
      <c r="HU127" s="43"/>
      <c r="HV127" s="43"/>
      <c r="HW127" s="43"/>
      <c r="HX127" s="43"/>
      <c r="HY127" s="43"/>
      <c r="HZ127" s="43"/>
    </row>
    <row r="128" spans="1:234" s="2" customFormat="1" x14ac:dyDescent="0.2">
      <c r="A128" s="1"/>
      <c r="B128" s="1"/>
      <c r="C128" s="1"/>
      <c r="D128" s="1"/>
      <c r="E128" s="1"/>
      <c r="F128" s="1"/>
      <c r="H128" s="1"/>
      <c r="I128" s="1"/>
      <c r="J128" s="1"/>
      <c r="L128" s="1"/>
      <c r="M128" s="1"/>
      <c r="N128" s="1"/>
      <c r="O128" s="1"/>
      <c r="P128" s="1"/>
      <c r="Q128" s="1"/>
      <c r="R128" s="1"/>
      <c r="S128" s="1"/>
      <c r="T128" s="1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/>
      <c r="FF128" s="43"/>
      <c r="FG128" s="43"/>
      <c r="FH128" s="43"/>
      <c r="FI128" s="43"/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  <c r="FU128" s="43"/>
      <c r="FV128" s="43"/>
      <c r="FW128" s="43"/>
      <c r="FX128" s="43"/>
      <c r="FY128" s="43"/>
      <c r="FZ128" s="43"/>
      <c r="GA128" s="43"/>
      <c r="GB128" s="43"/>
      <c r="GC128" s="43"/>
      <c r="GD128" s="43"/>
      <c r="GE128" s="43"/>
      <c r="GF128" s="43"/>
      <c r="GG128" s="43"/>
      <c r="GH128" s="43"/>
      <c r="GI128" s="43"/>
      <c r="GJ128" s="43"/>
      <c r="GK128" s="43"/>
      <c r="GL128" s="43"/>
      <c r="GM128" s="43"/>
      <c r="GN128" s="43"/>
      <c r="GO128" s="43"/>
      <c r="GP128" s="43"/>
      <c r="GQ128" s="43"/>
      <c r="GR128" s="43"/>
      <c r="GS128" s="43"/>
      <c r="GT128" s="43"/>
      <c r="GU128" s="43"/>
      <c r="GV128" s="43"/>
      <c r="GW128" s="43"/>
      <c r="GX128" s="43"/>
      <c r="GY128" s="43"/>
      <c r="GZ128" s="43"/>
      <c r="HA128" s="43"/>
      <c r="HB128" s="43"/>
      <c r="HC128" s="43"/>
      <c r="HD128" s="43"/>
      <c r="HE128" s="43"/>
      <c r="HF128" s="43"/>
      <c r="HG128" s="43"/>
      <c r="HH128" s="43"/>
      <c r="HI128" s="43"/>
      <c r="HJ128" s="43"/>
      <c r="HK128" s="43"/>
      <c r="HL128" s="43"/>
      <c r="HM128" s="43"/>
      <c r="HN128" s="43"/>
      <c r="HO128" s="43"/>
      <c r="HP128" s="43"/>
      <c r="HQ128" s="43"/>
      <c r="HR128" s="43"/>
      <c r="HS128" s="43"/>
      <c r="HT128" s="43"/>
      <c r="HU128" s="43"/>
      <c r="HV128" s="43"/>
      <c r="HW128" s="43"/>
      <c r="HX128" s="43"/>
      <c r="HY128" s="43"/>
      <c r="HZ128" s="43"/>
    </row>
    <row r="129" spans="1:234" s="2" customFormat="1" x14ac:dyDescent="0.2">
      <c r="A129" s="1"/>
      <c r="B129" s="1"/>
      <c r="C129" s="1"/>
      <c r="D129" s="1"/>
      <c r="E129" s="1"/>
      <c r="F129" s="1"/>
      <c r="H129" s="1"/>
      <c r="I129" s="1"/>
      <c r="J129" s="1"/>
      <c r="L129" s="1"/>
      <c r="M129" s="1"/>
      <c r="N129" s="1"/>
      <c r="O129" s="1"/>
      <c r="P129" s="1"/>
      <c r="Q129" s="1"/>
      <c r="R129" s="1"/>
      <c r="S129" s="1"/>
      <c r="T129" s="1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/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3"/>
      <c r="FI129" s="43"/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  <c r="FU129" s="43"/>
      <c r="FV129" s="43"/>
      <c r="FW129" s="43"/>
      <c r="FX129" s="43"/>
      <c r="FY129" s="43"/>
      <c r="FZ129" s="43"/>
      <c r="GA129" s="43"/>
      <c r="GB129" s="43"/>
      <c r="GC129" s="43"/>
      <c r="GD129" s="43"/>
      <c r="GE129" s="43"/>
      <c r="GF129" s="43"/>
      <c r="GG129" s="43"/>
      <c r="GH129" s="43"/>
      <c r="GI129" s="43"/>
      <c r="GJ129" s="43"/>
      <c r="GK129" s="43"/>
      <c r="GL129" s="43"/>
      <c r="GM129" s="43"/>
      <c r="GN129" s="43"/>
      <c r="GO129" s="43"/>
      <c r="GP129" s="43"/>
      <c r="GQ129" s="43"/>
      <c r="GR129" s="43"/>
      <c r="GS129" s="43"/>
      <c r="GT129" s="43"/>
      <c r="GU129" s="43"/>
      <c r="GV129" s="43"/>
      <c r="GW129" s="43"/>
      <c r="GX129" s="43"/>
      <c r="GY129" s="43"/>
      <c r="GZ129" s="43"/>
      <c r="HA129" s="43"/>
      <c r="HB129" s="43"/>
      <c r="HC129" s="43"/>
      <c r="HD129" s="43"/>
      <c r="HE129" s="43"/>
      <c r="HF129" s="43"/>
      <c r="HG129" s="43"/>
      <c r="HH129" s="43"/>
      <c r="HI129" s="43"/>
      <c r="HJ129" s="43"/>
      <c r="HK129" s="43"/>
      <c r="HL129" s="43"/>
      <c r="HM129" s="43"/>
      <c r="HN129" s="43"/>
      <c r="HO129" s="43"/>
      <c r="HP129" s="43"/>
      <c r="HQ129" s="43"/>
      <c r="HR129" s="43"/>
      <c r="HS129" s="43"/>
      <c r="HT129" s="43"/>
      <c r="HU129" s="43"/>
      <c r="HV129" s="43"/>
      <c r="HW129" s="43"/>
      <c r="HX129" s="43"/>
      <c r="HY129" s="43"/>
      <c r="HZ129" s="43"/>
    </row>
    <row r="130" spans="1:234" s="2" customFormat="1" x14ac:dyDescent="0.2">
      <c r="A130" s="1"/>
      <c r="B130" s="1"/>
      <c r="C130" s="1"/>
      <c r="D130" s="1"/>
      <c r="E130" s="1"/>
      <c r="F130" s="1"/>
      <c r="H130" s="1"/>
      <c r="I130" s="1"/>
      <c r="J130" s="1"/>
      <c r="L130" s="1"/>
      <c r="M130" s="1"/>
      <c r="N130" s="1"/>
      <c r="O130" s="1"/>
      <c r="P130" s="1"/>
      <c r="Q130" s="1"/>
      <c r="R130" s="1"/>
      <c r="S130" s="1"/>
      <c r="T130" s="1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  <c r="FU130" s="43"/>
      <c r="FV130" s="43"/>
      <c r="FW130" s="43"/>
      <c r="FX130" s="43"/>
      <c r="FY130" s="43"/>
      <c r="FZ130" s="43"/>
      <c r="GA130" s="43"/>
      <c r="GB130" s="43"/>
      <c r="GC130" s="43"/>
      <c r="GD130" s="43"/>
      <c r="GE130" s="43"/>
      <c r="GF130" s="43"/>
      <c r="GG130" s="43"/>
      <c r="GH130" s="43"/>
      <c r="GI130" s="43"/>
      <c r="GJ130" s="43"/>
      <c r="GK130" s="43"/>
      <c r="GL130" s="43"/>
      <c r="GM130" s="43"/>
      <c r="GN130" s="43"/>
      <c r="GO130" s="43"/>
      <c r="GP130" s="43"/>
      <c r="GQ130" s="43"/>
      <c r="GR130" s="43"/>
      <c r="GS130" s="43"/>
      <c r="GT130" s="43"/>
      <c r="GU130" s="43"/>
      <c r="GV130" s="43"/>
      <c r="GW130" s="43"/>
      <c r="GX130" s="43"/>
      <c r="GY130" s="43"/>
      <c r="GZ130" s="43"/>
      <c r="HA130" s="43"/>
      <c r="HB130" s="43"/>
      <c r="HC130" s="43"/>
      <c r="HD130" s="43"/>
      <c r="HE130" s="43"/>
      <c r="HF130" s="43"/>
      <c r="HG130" s="43"/>
      <c r="HH130" s="43"/>
      <c r="HI130" s="43"/>
      <c r="HJ130" s="43"/>
      <c r="HK130" s="43"/>
      <c r="HL130" s="43"/>
      <c r="HM130" s="43"/>
      <c r="HN130" s="43"/>
      <c r="HO130" s="43"/>
      <c r="HP130" s="43"/>
      <c r="HQ130" s="43"/>
      <c r="HR130" s="43"/>
      <c r="HS130" s="43"/>
      <c r="HT130" s="43"/>
      <c r="HU130" s="43"/>
      <c r="HV130" s="43"/>
      <c r="HW130" s="43"/>
      <c r="HX130" s="43"/>
      <c r="HY130" s="43"/>
      <c r="HZ130" s="43"/>
    </row>
  </sheetData>
  <mergeCells count="8">
    <mergeCell ref="B88:C88"/>
    <mergeCell ref="B89:C89"/>
    <mergeCell ref="B2:J2"/>
    <mergeCell ref="B3:J3"/>
    <mergeCell ref="B4:J4"/>
    <mergeCell ref="B5:J5"/>
    <mergeCell ref="B6:J6"/>
    <mergeCell ref="D81:E81"/>
  </mergeCells>
  <pageMargins left="0.70866141732283472" right="0.70866141732283472" top="1.1417322834645669" bottom="0.74803149606299213" header="0.31496062992125984" footer="0.31496062992125984"/>
  <pageSetup scale="49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</vt:lpstr>
      <vt:lpstr>Juli!Área_de_impresión</vt:lpstr>
      <vt:lpstr>Juli!Títulos_a_imprimir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2022-08-22T14:10:59Z</dcterms:created>
  <dcterms:modified xsi:type="dcterms:W3CDTF">2022-08-22T14:11:52Z</dcterms:modified>
</cp:coreProperties>
</file>